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juliane_schachtschneider_giz_de/Documents/öffentliche Ausschreibung/10038801X/"/>
    </mc:Choice>
  </mc:AlternateContent>
  <xr:revisionPtr revIDLastSave="95" documentId="8_{0F5644BB-2C24-4895-AAD0-AC3AF1773124}" xr6:coauthVersionLast="47" xr6:coauthVersionMax="47" xr10:uidLastSave="{E5E69D76-63AF-4192-8F1F-C30D3620E3F9}"/>
  <bookViews>
    <workbookView xWindow="-104" yWindow="-104" windowWidth="22326" windowHeight="11947"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c r="F97" i="4"/>
  <c r="F85" i="4"/>
  <c r="F99" i="4" s="1"/>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22" i="1" s="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55" i="4" s="1"/>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22" i="4"/>
  <c r="F55" i="1"/>
  <c r="F40" i="4" l="1"/>
  <c r="F79" i="4"/>
  <c r="E19" i="6"/>
  <c r="F99" i="1"/>
  <c r="E29" i="6" s="1"/>
  <c r="F40" i="1"/>
  <c r="F79" i="1"/>
  <c r="E11" i="6"/>
  <c r="E16" i="6" l="1"/>
  <c r="F100" i="4"/>
  <c r="F104" i="4" s="1"/>
  <c r="E25"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<sst xmlns="http://schemas.openxmlformats.org/spreadsheetml/2006/main" count="371" uniqueCount="98">
  <si>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</si>
  <si>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</si>
  <si>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</si>
  <si>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</si>
  <si>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</si>
  <si>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</si>
  <si>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</si>
  <si>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</si>
  <si>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</si>
  <si>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</si>
  <si>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</si>
  <si>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</si>
  <si>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</si>
  <si>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</si>
  <si>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</si>
  <si>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</si>
  <si>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</si>
  <si>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</si>
  <si>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</si>
  <si>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</si>
  <si>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</si>
  <si>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</si>
  <si>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</si>
  <si>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</si>
  <si>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</si>
  <si>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</si>
  <si>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</si>
  <si>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</si>
  <si>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</si>
  <si>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</si>
  <si>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</si>
  <si>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</si>
  <si>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</si>
  <si>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</si>
  <si>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</si>
  <si>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</si>
  <si>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</si>
  <si>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</si>
  <si>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</si>
  <si>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</si>
  <si>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</si>
  <si>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</si>
  <si>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</si>
  <si>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</si>
  <si>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</si>
  <si>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</si>
  <si>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</si>
  <si>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</si>
  <si>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</si>
  <si>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</si>
  <si>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</si>
  <si>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</si>
  <si>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</si>
  <si>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</si>
  <si>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</si>
  <si>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</si>
  <si>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</si>
  <si>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</si>
  <si>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</si>
  <si>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</si>
  <si>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</si>
  <si>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</si>
  <si>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</si>
  <si>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</si>
  <si>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</si>
  <si>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</si>
  <si>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</si>
  <si>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</si>
  <si>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</si>
  <si>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</si>
  <si>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</si>
  <si>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</si>
  <si>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</si>
  <si>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</si>
  <si>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</si>
  <si>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</si>
  <si>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</si>
  <si>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</si>
  <si>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</si>
  <si>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</si>
  <si>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</si>
  <si>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</si>
  <si>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</si>
  <si>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</si>
  <si>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</si>
  <si>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</si>
  <si>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</si>
  <si>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</si>
  <si>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</si>
  <si>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</si>
  <si>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</si>
  <si>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</si>
  <si>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</si>
  <si>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</si>
  <si>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</si>
  <si>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</si>
  <si>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</si>
  <si>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according to AVB,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</si>
</sst>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0" fontId="0" fillId="0" borderId="0" xfId="0" applyAlignment="1">
      <alignment horizontal="left" vertical="center" indent="1"/>
    </xf>
    <xf numFmtId="0" fontId="3" fillId="0" borderId="11" xfId="0" applyFont="1" applyBorder="1" applyAlignment="1">
      <alignment vertical="center" wrapText="1"/>
    </xf>
    <xf numFmtId="0" fontId="0" fillId="0" borderId="10" xfId="0" applyBorder="1" applyAlignment="1">
      <alignment vertical="center" wrapTex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Alignment="1">
      <alignment vertical="center" wrapText="1"/>
    </xf>
    <xf numFmtId="0" fontId="9" fillId="0" borderId="0" xfId="14" applyFont="1" applyAlignment="1">
      <alignment horizontal="left" vertical="center" wrapText="1" indent="1"/>
    </xf>
    <xf numFmtId="0" fontId="0" fillId="0" borderId="0" xfId="0" applyAlignment="1">
      <alignment horizontal="left" vertical="top" indent="1"/>
    </xf>
    <xf numFmtId="49" fontId="5" fillId="5" borderId="0" xfId="4" applyNumberFormat="1" applyAlignment="1">
      <alignment vertical="center" wrapText="1"/>
      <protection locked="0"/>
    </xf>
    <xf numFmtId="0" fontId="0" fillId="0" borderId="0" xfId="0" applyProtection="1">
      <alignment vertical="center"/>
      <protection locked="0"/>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8" zoomScaleNormal="100" workbookViewId="0">
      <selection activeCell="E103" sqref="E103"/>
    </sheetView>
  </sheetViews>
  <sheetFormatPr baseColWidth="10" defaultColWidth="11.33203125" defaultRowHeight="11.55" outlineLevelRow="1" x14ac:dyDescent="0.2"/>
  <cols>
    <col min="1" max="1" width="32.21875" customWidth="1"/>
    <col min="2" max="2" width="16.21875" customWidth="1"/>
    <col min="3" max="3" width="17.77734375" customWidth="1"/>
    <col min="4" max="4" width="9.33203125" customWidth="1"/>
    <col min="5" max="5" width="14.6640625" customWidth="1"/>
    <col min="6" max="6" width="16.109375" customWidth="1"/>
    <col min="7" max="7" width="30.6640625" customWidth="1"/>
    <col min="8" max="8" width="2" customWidth="1"/>
    <col min="9" max="9" width="5.77734375" customWidth="1"/>
    <col min="10" max="10" width="11.33203125" customWidth="1"/>
    <col min="11" max="11" width="9.33203125" customWidth="1"/>
    <col min="12" max="12" width="5.21875" customWidth="1"/>
    <col min="14" max="14" width="34.88671875" customWidth="1"/>
  </cols>
  <sheetData>
    <row r="1" spans="1:14" ht="67.55" customHeight="1" x14ac:dyDescent="0.2">
      <c r="A1" s="102" t="s">
        <v>88</v>
      </c>
      <c r="B1" s="103"/>
      <c r="C1" s="103"/>
      <c r="D1" s="103"/>
      <c r="E1" s="103"/>
      <c r="F1" s="103"/>
      <c r="G1" s="43"/>
      <c r="H1" s="42"/>
    </row>
    <row r="2" spans="1:14" s="2" customFormat="1" ht="13.55" customHeight="1" x14ac:dyDescent="0.2">
      <c r="A2" s="85" t="s">
        <v>84</v>
      </c>
    </row>
    <row r="3" spans="1:14" x14ac:dyDescent="0.2">
      <c r="A3" s="94"/>
      <c r="B3" s="95"/>
      <c r="C3" s="26" t="s">
        <v>0</v>
      </c>
      <c r="D3" s="115"/>
      <c r="E3" s="116"/>
      <c r="F3" s="26"/>
      <c r="G3" s="15"/>
    </row>
    <row r="4" spans="1:14" s="2" customFormat="1" ht="5.2" customHeight="1" x14ac:dyDescent="0.2">
      <c r="A4" s="96"/>
      <c r="B4" s="97"/>
      <c r="C4" s="27"/>
    </row>
    <row r="5" spans="1:14" x14ac:dyDescent="0.2">
      <c r="A5" s="98"/>
      <c r="B5" s="95"/>
      <c r="C5" s="26" t="s">
        <v>1</v>
      </c>
      <c r="D5" s="117"/>
      <c r="E5" s="114"/>
      <c r="F5" s="114"/>
      <c r="G5" s="114"/>
    </row>
    <row r="6" spans="1:14" s="2" customFormat="1" ht="4.05" x14ac:dyDescent="0.2">
      <c r="A6" s="24"/>
      <c r="C6" s="27"/>
    </row>
    <row r="7" spans="1:14" ht="33" customHeight="1" x14ac:dyDescent="0.2">
      <c r="A7" s="88"/>
      <c r="B7" s="93"/>
      <c r="C7" s="26" t="s">
        <v>2</v>
      </c>
      <c r="D7" s="113"/>
      <c r="E7" s="114"/>
      <c r="F7" s="114"/>
      <c r="G7" s="114"/>
    </row>
    <row r="8" spans="1:14" s="17" customFormat="1" ht="9.25" x14ac:dyDescent="0.2">
      <c r="A8" s="29"/>
      <c r="B8" s="30"/>
      <c r="C8" s="30"/>
      <c r="D8" s="30"/>
      <c r="E8" s="30"/>
      <c r="F8" s="30"/>
      <c r="G8" s="30"/>
    </row>
    <row r="9" spans="1:14" ht="12.1" hidden="1" x14ac:dyDescent="0.2">
      <c r="A9" s="5" t="s">
        <v>3</v>
      </c>
      <c r="B9" s="5"/>
      <c r="C9" s="5"/>
      <c r="D9" s="5"/>
      <c r="E9" s="5"/>
      <c r="F9" s="5"/>
      <c r="G9" s="5"/>
    </row>
    <row r="10" spans="1:14" s="19" customFormat="1" ht="5.2" hidden="1" outlineLevel="1" x14ac:dyDescent="0.2"/>
    <row r="11" spans="1:14" s="19" customFormat="1" ht="5.2" hidden="1" outlineLevel="1" x14ac:dyDescent="0.2"/>
    <row r="12" spans="1:14" ht="12.1"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5" hidden="1" customHeight="1" outlineLevel="1" x14ac:dyDescent="0.2">
      <c r="C21" s="9"/>
    </row>
    <row r="22" spans="1:14" ht="12.1" collapsed="1" x14ac:dyDescent="0.2">
      <c r="A22" s="6" t="s">
        <v>15</v>
      </c>
      <c r="B22" s="6"/>
      <c r="C22" s="6"/>
      <c r="D22" s="6"/>
      <c r="E22" s="6"/>
      <c r="F22" s="52">
        <f>SUM(F13:F21)</f>
        <v>0</v>
      </c>
      <c r="G22" s="6"/>
    </row>
    <row r="23" spans="1:14" s="16" customFormat="1" ht="17.149999999999999" customHeight="1" x14ac:dyDescent="0.2"/>
    <row r="24" spans="1:14" ht="12.1" x14ac:dyDescent="0.2">
      <c r="A24" s="5" t="s">
        <v>4</v>
      </c>
      <c r="B24" s="5"/>
      <c r="C24" s="5"/>
      <c r="D24" s="5"/>
      <c r="E24" s="5"/>
      <c r="F24" s="5"/>
      <c r="G24" s="5"/>
    </row>
    <row r="25" spans="1:14" s="19" customFormat="1" ht="5.2" x14ac:dyDescent="0.2"/>
    <row r="26" spans="1:14" s="19" customFormat="1" ht="14" customHeight="1" x14ac:dyDescent="0.2">
      <c r="A26" s="118" t="s">
        <v>92</v>
      </c>
      <c r="B26" s="118"/>
      <c r="C26" s="118"/>
      <c r="D26" s="118"/>
      <c r="E26" s="118"/>
      <c r="F26" s="118"/>
      <c r="G26" s="118"/>
    </row>
    <row r="27" spans="1:14" ht="33.549999999999997"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12</v>
      </c>
      <c r="E28" s="50"/>
      <c r="F28" s="51">
        <f>D28*E28</f>
        <v>0</v>
      </c>
      <c r="G28" s="12"/>
    </row>
    <row r="29" spans="1:14" x14ac:dyDescent="0.2">
      <c r="A29" s="12" t="s">
        <v>14</v>
      </c>
      <c r="B29" s="22" t="str">
        <f>IFERROR(VLOOKUP(A29,'List of key experts'!$B$12:$D$35,3,0)&amp;" "&amp;VLOOKUP(A29,'List of key experts'!$B$12:$D$35,2,0),"N.N.")</f>
        <v xml:space="preserve">  </v>
      </c>
      <c r="C29" s="8" t="s">
        <v>13</v>
      </c>
      <c r="D29" s="10">
        <v>30</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70</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1" x14ac:dyDescent="0.2">
      <c r="A40" s="6" t="s">
        <v>15</v>
      </c>
      <c r="B40" s="6"/>
      <c r="C40" s="6"/>
      <c r="D40" s="6"/>
      <c r="E40" s="6"/>
      <c r="F40" s="52">
        <f>SUM(F28:F39)</f>
        <v>0</v>
      </c>
      <c r="G40" s="6"/>
    </row>
    <row r="41" spans="1:7" s="16" customFormat="1" ht="7.5" x14ac:dyDescent="0.2"/>
    <row r="42" spans="1:7" ht="24.2"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5" hidden="1" customHeight="1" outlineLevel="1" x14ac:dyDescent="0.2">
      <c r="C54" s="9"/>
    </row>
    <row r="55" spans="1:8" ht="12.1" hidden="1" collapsed="1" x14ac:dyDescent="0.2">
      <c r="A55" s="6" t="s">
        <v>15</v>
      </c>
      <c r="B55" s="6"/>
      <c r="C55" s="6"/>
      <c r="D55" s="6"/>
      <c r="E55" s="6"/>
      <c r="F55" s="52">
        <f>SUM(F43:F54)</f>
        <v>0</v>
      </c>
      <c r="G55" s="6"/>
    </row>
    <row r="56" spans="1:8" s="2" customFormat="1" ht="4.05" hidden="1" x14ac:dyDescent="0.2"/>
    <row r="57" spans="1:8" s="16" customFormat="1" ht="7.5" x14ac:dyDescent="0.2"/>
    <row r="58" spans="1:8" ht="12.1"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05" customHeight="1" x14ac:dyDescent="0.2">
      <c r="A62" s="110" t="s">
        <v>85</v>
      </c>
      <c r="B62" s="110"/>
      <c r="C62" s="110"/>
      <c r="D62" s="110"/>
      <c r="E62" s="110"/>
      <c r="F62" s="110"/>
      <c r="G62" s="110"/>
      <c r="H62" s="23"/>
    </row>
    <row r="63" spans="1:8" ht="24.2"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outlineLevel="1" x14ac:dyDescent="0.2">
      <c r="A65" s="12" t="s">
        <v>76</v>
      </c>
      <c r="B65" s="12"/>
      <c r="C65" s="12" t="s">
        <v>48</v>
      </c>
      <c r="D65" s="10">
        <v>1</v>
      </c>
      <c r="E65" s="50"/>
      <c r="F65" s="51">
        <f t="shared" ref="F65:F70" si="7">D65*E65</f>
        <v>0</v>
      </c>
      <c r="G65" s="12" t="s">
        <v>97</v>
      </c>
    </row>
    <row r="66" spans="1:7" hidden="1" outlineLevel="1" x14ac:dyDescent="0.2">
      <c r="A66" s="12" t="s">
        <v>75</v>
      </c>
      <c r="B66" s="12"/>
      <c r="C66" s="12" t="s">
        <v>25</v>
      </c>
      <c r="D66" s="10"/>
      <c r="E66" s="50"/>
      <c r="F66" s="51">
        <f t="shared" si="7"/>
        <v>0</v>
      </c>
      <c r="G66" s="12"/>
    </row>
    <row r="67" spans="1:7" ht="11.95" customHeight="1" outlineLevel="1" x14ac:dyDescent="0.2">
      <c r="A67" s="47" t="s">
        <v>74</v>
      </c>
      <c r="B67" s="48"/>
      <c r="C67" s="46" t="s">
        <v>48</v>
      </c>
      <c r="D67" s="10">
        <v>1</v>
      </c>
      <c r="E67" s="50">
        <v>50</v>
      </c>
      <c r="F67" s="51">
        <f t="shared" si="7"/>
        <v>50</v>
      </c>
      <c r="G67" s="12" t="s">
        <v>97</v>
      </c>
    </row>
    <row r="68" spans="1:7" ht="11.95" hidden="1" customHeight="1" outlineLevel="1" x14ac:dyDescent="0.2">
      <c r="A68" s="12" t="s">
        <v>86</v>
      </c>
      <c r="B68" s="12"/>
      <c r="C68" s="12" t="s">
        <v>25</v>
      </c>
      <c r="D68" s="10"/>
      <c r="E68" s="50"/>
      <c r="F68" s="51">
        <f t="shared" si="7"/>
        <v>0</v>
      </c>
      <c r="G68" s="12"/>
    </row>
    <row r="69" spans="1:7" outlineLevel="1" x14ac:dyDescent="0.2">
      <c r="A69" s="12" t="s">
        <v>87</v>
      </c>
      <c r="B69" s="12"/>
      <c r="C69" s="12" t="s">
        <v>47</v>
      </c>
      <c r="D69" s="10">
        <v>4</v>
      </c>
      <c r="E69" s="50">
        <v>44</v>
      </c>
      <c r="F69" s="51">
        <f t="shared" si="7"/>
        <v>176</v>
      </c>
      <c r="G69" s="12" t="s">
        <v>97</v>
      </c>
    </row>
    <row r="70" spans="1:7" ht="11.4" customHeight="1" outlineLevel="1" x14ac:dyDescent="0.2">
      <c r="A70" s="12" t="s">
        <v>91</v>
      </c>
      <c r="B70" s="12"/>
      <c r="C70" s="12" t="s">
        <v>48</v>
      </c>
      <c r="D70" s="10">
        <v>3</v>
      </c>
      <c r="E70" s="50">
        <v>159</v>
      </c>
      <c r="F70" s="51">
        <f t="shared" si="7"/>
        <v>477</v>
      </c>
      <c r="G70" s="12" t="s">
        <v>97</v>
      </c>
    </row>
    <row r="71" spans="1:7" outlineLevel="1" x14ac:dyDescent="0.2">
      <c r="A71" s="12" t="s">
        <v>26</v>
      </c>
      <c r="B71" s="12"/>
      <c r="C71" s="12" t="s">
        <v>48</v>
      </c>
      <c r="D71" s="10">
        <v>1</v>
      </c>
      <c r="E71" s="50"/>
      <c r="F71" s="51">
        <f t="shared" ref="F71:F77" si="8">D71*E71</f>
        <v>0</v>
      </c>
      <c r="G71" s="12" t="s">
        <v>97</v>
      </c>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5" customHeight="1" outlineLevel="1" x14ac:dyDescent="0.2">
      <c r="C78" s="9"/>
    </row>
    <row r="79" spans="1:7" ht="15" customHeight="1" x14ac:dyDescent="0.2">
      <c r="A79" s="6" t="s">
        <v>15</v>
      </c>
      <c r="B79" s="6"/>
      <c r="C79" s="6"/>
      <c r="D79" s="6"/>
      <c r="E79" s="6"/>
      <c r="F79" s="52">
        <f>SUM(F64:F78)</f>
        <v>703</v>
      </c>
      <c r="G79" s="6"/>
    </row>
    <row r="80" spans="1:7" s="16" customFormat="1" ht="7.5" x14ac:dyDescent="0.2"/>
    <row r="81" spans="1:7" ht="12.1" x14ac:dyDescent="0.2">
      <c r="A81" s="5" t="s">
        <v>27</v>
      </c>
      <c r="B81" s="5"/>
      <c r="C81" s="5"/>
      <c r="D81" s="5"/>
      <c r="E81" s="5"/>
      <c r="F81" s="5"/>
      <c r="G81" s="5"/>
    </row>
    <row r="82" spans="1:7" s="19" customFormat="1" ht="5.2" outlineLevel="1" x14ac:dyDescent="0.2"/>
    <row r="83" spans="1:7" s="19" customFormat="1" ht="14" customHeight="1" outlineLevel="1" x14ac:dyDescent="0.2">
      <c r="A83" s="112" t="s">
        <v>93</v>
      </c>
      <c r="B83" s="112"/>
      <c r="C83" s="112"/>
      <c r="D83" s="112"/>
      <c r="E83" s="112"/>
      <c r="F83" s="112"/>
      <c r="G83" s="112"/>
    </row>
    <row r="84" spans="1:7" ht="12.1"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3.05"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8000</v>
      </c>
      <c r="F90" s="51">
        <f>D90*E90</f>
        <v>8000</v>
      </c>
      <c r="G90" s="12" t="s">
        <v>97</v>
      </c>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5" customHeight="1" outlineLevel="1" x14ac:dyDescent="0.2"/>
    <row r="99" spans="1:7" ht="12.1" x14ac:dyDescent="0.2">
      <c r="A99" s="6" t="s">
        <v>15</v>
      </c>
      <c r="B99" s="6"/>
      <c r="C99" s="6"/>
      <c r="D99" s="6"/>
      <c r="E99" s="6"/>
      <c r="F99" s="52">
        <f>SUM(F85:F98)</f>
        <v>8000</v>
      </c>
      <c r="G99" s="6"/>
    </row>
    <row r="100" spans="1:7" s="16" customFormat="1" ht="25.95" customHeight="1" x14ac:dyDescent="0.2">
      <c r="A100" s="99" t="s">
        <v>96</v>
      </c>
      <c r="B100" s="100"/>
      <c r="C100" s="100"/>
      <c r="D100" s="100"/>
      <c r="E100" s="92">
        <v>0</v>
      </c>
      <c r="F100" s="87">
        <f>E100*(F99+F79+F55+F40+F22)</f>
        <v>0</v>
      </c>
      <c r="G100" s="91"/>
    </row>
    <row r="101" spans="1:7" ht="7.5" customHeight="1" x14ac:dyDescent="0.2"/>
    <row r="102" spans="1:7" ht="12.1" x14ac:dyDescent="0.2">
      <c r="A102" s="5" t="s">
        <v>28</v>
      </c>
      <c r="B102" s="5"/>
      <c r="C102" s="5"/>
      <c r="D102" s="5"/>
      <c r="E102" s="5"/>
      <c r="F102" s="5"/>
      <c r="G102" s="5"/>
    </row>
    <row r="103" spans="1:7" s="19" customFormat="1" ht="5.2" x14ac:dyDescent="0.2"/>
    <row r="104" spans="1:7" ht="12.1" x14ac:dyDescent="0.2">
      <c r="A104" s="6" t="s">
        <v>29</v>
      </c>
      <c r="B104" s="6"/>
      <c r="C104" s="6"/>
      <c r="D104" s="6"/>
      <c r="E104" s="6"/>
      <c r="F104" s="52">
        <f>F99+F79+F55+F22+F40+F100</f>
        <v>8703</v>
      </c>
      <c r="G104" s="6"/>
    </row>
    <row r="105" spans="1:7" s="16" customFormat="1" ht="7.5" x14ac:dyDescent="0.2"/>
    <row r="106" spans="1:7" s="16" customFormat="1" ht="7.5" x14ac:dyDescent="0.2"/>
    <row r="107" spans="1:7" s="17" customFormat="1" ht="9.25" x14ac:dyDescent="0.2"/>
    <row r="108" spans="1:7" ht="12.1" x14ac:dyDescent="0.2">
      <c r="A108" s="1"/>
    </row>
    <row r="109" spans="1:7" ht="12.1"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5.15" x14ac:dyDescent="0.2">
      <c r="A112" s="31" t="s">
        <v>30</v>
      </c>
      <c r="B112" s="32"/>
      <c r="C112" s="32"/>
      <c r="D112" s="32"/>
      <c r="E112" s="32"/>
      <c r="F112" s="32"/>
      <c r="G112" s="32"/>
    </row>
    <row r="113" spans="1:7" ht="58.2"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25" zoomScale="85" zoomScaleNormal="85" workbookViewId="0">
      <selection activeCell="D34" sqref="D34"/>
    </sheetView>
  </sheetViews>
  <sheetFormatPr baseColWidth="10" defaultColWidth="11.33203125" defaultRowHeight="11.55" outlineLevelRow="1" x14ac:dyDescent="0.2"/>
  <cols>
    <col min="1" max="1" width="31.88671875" customWidth="1"/>
    <col min="2" max="2" width="16.21875" customWidth="1"/>
    <col min="3" max="3" width="17.77734375" customWidth="1"/>
    <col min="4" max="4" width="9.33203125" customWidth="1"/>
    <col min="5" max="5" width="14.6640625" customWidth="1"/>
    <col min="6" max="6" width="16.109375" customWidth="1"/>
    <col min="7" max="7" width="30.6640625" customWidth="1"/>
    <col min="8" max="8" width="2" customWidth="1"/>
    <col min="9" max="9" width="5.77734375" customWidth="1"/>
    <col min="10" max="10" width="11.33203125" customWidth="1"/>
    <col min="11" max="11" width="9.33203125" customWidth="1"/>
    <col min="12" max="12" width="5.21875" customWidth="1"/>
    <col min="14" max="14" width="34.88671875" customWidth="1"/>
  </cols>
  <sheetData>
    <row r="1" spans="1:14" ht="67.55" customHeight="1" x14ac:dyDescent="0.2">
      <c r="A1" s="102" t="s">
        <v>89</v>
      </c>
      <c r="B1" s="103"/>
      <c r="C1" s="103"/>
      <c r="D1" s="103"/>
      <c r="E1" s="103"/>
      <c r="F1" s="103"/>
      <c r="G1" s="43"/>
      <c r="H1" s="42"/>
    </row>
    <row r="2" spans="1:14" s="2" customFormat="1" ht="23.2" customHeight="1" x14ac:dyDescent="0.2">
      <c r="A2" s="85" t="s">
        <v>84</v>
      </c>
    </row>
    <row r="3" spans="1:14" ht="23.2" customHeight="1" x14ac:dyDescent="0.2">
      <c r="A3" s="25"/>
      <c r="B3" s="53"/>
      <c r="C3" s="26" t="s">
        <v>0</v>
      </c>
      <c r="D3" s="104" t="str">
        <f>IF('Price schedule | Services'!D3="","",'Price schedule | Services'!D3)</f>
        <v/>
      </c>
      <c r="E3" s="105"/>
      <c r="F3" s="26"/>
      <c r="G3" s="4"/>
    </row>
    <row r="4" spans="1:14" s="2" customFormat="1" ht="5.2" customHeight="1" x14ac:dyDescent="0.2">
      <c r="A4" s="24"/>
      <c r="C4" s="27"/>
    </row>
    <row r="5" spans="1:14" x14ac:dyDescent="0.2">
      <c r="A5" s="28"/>
      <c r="B5" s="53"/>
      <c r="C5" s="26" t="s">
        <v>1</v>
      </c>
      <c r="D5" s="106">
        <f>'Price schedule | Services'!D5</f>
        <v>0</v>
      </c>
      <c r="E5" s="107"/>
      <c r="F5" s="107"/>
      <c r="G5" s="107"/>
    </row>
    <row r="6" spans="1:14" s="2" customFormat="1" ht="4.05" x14ac:dyDescent="0.2">
      <c r="A6" s="24"/>
      <c r="C6" s="27"/>
    </row>
    <row r="7" spans="1:14" ht="34.6" customHeight="1" x14ac:dyDescent="0.2">
      <c r="A7" s="89"/>
      <c r="B7" s="90"/>
      <c r="C7" s="26" t="s">
        <v>2</v>
      </c>
      <c r="D7" s="108">
        <f>'Price schedule | Services'!D7</f>
        <v>0</v>
      </c>
      <c r="E7" s="109"/>
      <c r="F7" s="109"/>
      <c r="G7" s="109"/>
    </row>
    <row r="8" spans="1:14" s="17" customFormat="1" ht="9.25" x14ac:dyDescent="0.2">
      <c r="A8" s="29"/>
      <c r="B8" s="30"/>
      <c r="C8" s="30"/>
      <c r="D8" s="30"/>
      <c r="E8" s="30"/>
      <c r="F8" s="30"/>
      <c r="G8" s="30"/>
    </row>
    <row r="9" spans="1:14" ht="12.1" hidden="1" x14ac:dyDescent="0.2">
      <c r="A9" s="5" t="s">
        <v>3</v>
      </c>
      <c r="B9" s="5"/>
      <c r="C9" s="5"/>
      <c r="D9" s="5"/>
      <c r="E9" s="5"/>
      <c r="F9" s="5"/>
      <c r="G9" s="5"/>
    </row>
    <row r="10" spans="1:14" s="19" customFormat="1" ht="5.2" hidden="1" outlineLevel="1" x14ac:dyDescent="0.2"/>
    <row r="11" spans="1:14" s="19" customFormat="1" ht="5.2" hidden="1" outlineLevel="1" x14ac:dyDescent="0.2"/>
    <row r="12" spans="1:14" ht="12.1"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5" hidden="1" customHeight="1" outlineLevel="1" x14ac:dyDescent="0.2">
      <c r="C21" s="9"/>
    </row>
    <row r="22" spans="1:14" ht="12.1" hidden="1" collapsed="1" x14ac:dyDescent="0.2">
      <c r="A22" s="6" t="s">
        <v>15</v>
      </c>
      <c r="B22" s="6"/>
      <c r="C22" s="6"/>
      <c r="D22" s="6"/>
      <c r="E22" s="6"/>
      <c r="F22" s="52">
        <f>SUM(F13:F21)</f>
        <v>0</v>
      </c>
      <c r="G22" s="6"/>
    </row>
    <row r="23" spans="1:14" s="16" customFormat="1" ht="17.149999999999999" customHeight="1" x14ac:dyDescent="0.2"/>
    <row r="24" spans="1:14" ht="12.1" x14ac:dyDescent="0.2">
      <c r="A24" s="5" t="s">
        <v>4</v>
      </c>
      <c r="B24" s="5"/>
      <c r="C24" s="5"/>
      <c r="D24" s="5"/>
      <c r="E24" s="5"/>
      <c r="F24" s="5"/>
      <c r="G24" s="5"/>
    </row>
    <row r="25" spans="1:14" s="19" customFormat="1" ht="14" customHeight="1" x14ac:dyDescent="0.2">
      <c r="A25" s="101" t="s">
        <v>92</v>
      </c>
      <c r="B25" s="101"/>
      <c r="C25" s="101"/>
      <c r="D25" s="101"/>
      <c r="E25" s="101"/>
      <c r="F25" s="101"/>
      <c r="G25" s="101"/>
    </row>
    <row r="26" spans="1:14" s="19" customFormat="1" ht="5.2" x14ac:dyDescent="0.2"/>
    <row r="27" spans="1:14" ht="36.299999999999997"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10</v>
      </c>
      <c r="E28" s="50"/>
      <c r="F28" s="51">
        <f>D28*E28</f>
        <v>0</v>
      </c>
      <c r="G28" s="12"/>
    </row>
    <row r="29" spans="1:14" x14ac:dyDescent="0.2">
      <c r="A29" s="12" t="s">
        <v>14</v>
      </c>
      <c r="B29" s="22" t="str">
        <f>IFERROR(VLOOKUP(A29,'List of key experts'!$B$12:$D$35,3,0)&amp;" "&amp;VLOOKUP(A29,'List of key experts'!$B$12:$D$35,2,0),"N.N.")</f>
        <v xml:space="preserve">  </v>
      </c>
      <c r="C29" s="8" t="s">
        <v>13</v>
      </c>
      <c r="D29" s="10">
        <v>15</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50</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1" x14ac:dyDescent="0.2">
      <c r="A40" s="6" t="s">
        <v>15</v>
      </c>
      <c r="B40" s="6"/>
      <c r="C40" s="6"/>
      <c r="D40" s="6"/>
      <c r="E40" s="6"/>
      <c r="F40" s="52">
        <f>SUM(F28:F39)</f>
        <v>0</v>
      </c>
      <c r="G40" s="6"/>
    </row>
    <row r="41" spans="1:7" s="16" customFormat="1" ht="7.5" x14ac:dyDescent="0.2"/>
    <row r="42" spans="1:7" ht="24.2"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5" hidden="1" customHeight="1" outlineLevel="1" x14ac:dyDescent="0.2">
      <c r="C54" s="9"/>
    </row>
    <row r="55" spans="1:8" ht="12.1" hidden="1" collapsed="1" x14ac:dyDescent="0.2">
      <c r="A55" s="6" t="s">
        <v>15</v>
      </c>
      <c r="B55" s="6"/>
      <c r="C55" s="6"/>
      <c r="D55" s="6"/>
      <c r="E55" s="6"/>
      <c r="F55" s="52">
        <f>SUM(F43:F54)</f>
        <v>0</v>
      </c>
      <c r="G55" s="6"/>
    </row>
    <row r="56" spans="1:8" s="2" customFormat="1" ht="4.05" x14ac:dyDescent="0.2"/>
    <row r="57" spans="1:8" s="16" customFormat="1" ht="7.5" x14ac:dyDescent="0.2"/>
    <row r="58" spans="1:8" ht="12.1"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05" customHeight="1" x14ac:dyDescent="0.2">
      <c r="A62" s="110" t="s">
        <v>85</v>
      </c>
      <c r="B62" s="110"/>
      <c r="C62" s="110"/>
      <c r="D62" s="110"/>
      <c r="E62" s="110"/>
      <c r="F62" s="110"/>
      <c r="G62" s="110"/>
      <c r="H62" s="23"/>
    </row>
    <row r="63" spans="1:8" ht="24.2"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outlineLevel="1" x14ac:dyDescent="0.2">
      <c r="A65" s="12" t="s">
        <v>76</v>
      </c>
      <c r="B65" s="12"/>
      <c r="C65" s="12" t="s">
        <v>48</v>
      </c>
      <c r="D65" s="10">
        <v>1</v>
      </c>
      <c r="E65" s="50"/>
      <c r="F65" s="51">
        <f t="shared" ref="F65:F77" si="3">D65*E65</f>
        <v>0</v>
      </c>
      <c r="G65" s="12" t="s">
        <v>97</v>
      </c>
    </row>
    <row r="66" spans="1:7" hidden="1" outlineLevel="1" x14ac:dyDescent="0.2">
      <c r="A66" s="12" t="s">
        <v>75</v>
      </c>
      <c r="B66" s="12"/>
      <c r="C66" s="12" t="s">
        <v>25</v>
      </c>
      <c r="D66" s="10"/>
      <c r="E66" s="50"/>
      <c r="F66" s="51">
        <f t="shared" si="3"/>
        <v>0</v>
      </c>
      <c r="G66" s="12"/>
    </row>
    <row r="67" spans="1:7" ht="11.95" customHeight="1" outlineLevel="1" x14ac:dyDescent="0.2">
      <c r="A67" s="47" t="s">
        <v>74</v>
      </c>
      <c r="B67" s="48"/>
      <c r="C67" s="46" t="s">
        <v>48</v>
      </c>
      <c r="D67" s="10">
        <v>1</v>
      </c>
      <c r="E67" s="50">
        <v>50</v>
      </c>
      <c r="F67" s="51">
        <f t="shared" si="3"/>
        <v>50</v>
      </c>
      <c r="G67" s="12" t="s">
        <v>97</v>
      </c>
    </row>
    <row r="68" spans="1:7" ht="11.95" hidden="1" customHeight="1" outlineLevel="1" x14ac:dyDescent="0.2">
      <c r="A68" s="12" t="s">
        <v>86</v>
      </c>
      <c r="B68" s="12"/>
      <c r="C68" s="12" t="s">
        <v>25</v>
      </c>
      <c r="D68" s="10"/>
      <c r="E68" s="50"/>
      <c r="F68" s="51">
        <f t="shared" si="3"/>
        <v>0</v>
      </c>
      <c r="G68" s="12"/>
    </row>
    <row r="69" spans="1:7" outlineLevel="1" x14ac:dyDescent="0.2">
      <c r="A69" s="12" t="s">
        <v>87</v>
      </c>
      <c r="B69" s="12"/>
      <c r="C69" s="12" t="s">
        <v>47</v>
      </c>
      <c r="D69" s="10">
        <v>4</v>
      </c>
      <c r="E69" s="50">
        <v>44</v>
      </c>
      <c r="F69" s="51">
        <f t="shared" si="3"/>
        <v>176</v>
      </c>
      <c r="G69" s="12" t="s">
        <v>97</v>
      </c>
    </row>
    <row r="70" spans="1:7" ht="11.4" customHeight="1" outlineLevel="1" x14ac:dyDescent="0.2">
      <c r="A70" s="12" t="s">
        <v>91</v>
      </c>
      <c r="B70" s="12"/>
      <c r="C70" s="12" t="s">
        <v>48</v>
      </c>
      <c r="D70" s="10">
        <v>3</v>
      </c>
      <c r="E70" s="50">
        <v>159</v>
      </c>
      <c r="F70" s="51">
        <f t="shared" si="3"/>
        <v>477</v>
      </c>
      <c r="G70" s="12" t="s">
        <v>97</v>
      </c>
    </row>
    <row r="71" spans="1:7" outlineLevel="1" x14ac:dyDescent="0.2">
      <c r="A71" s="12" t="s">
        <v>26</v>
      </c>
      <c r="B71" s="12"/>
      <c r="C71" s="12" t="s">
        <v>48</v>
      </c>
      <c r="D71" s="10">
        <v>1</v>
      </c>
      <c r="E71" s="50"/>
      <c r="F71" s="51">
        <f t="shared" si="3"/>
        <v>0</v>
      </c>
      <c r="G71" s="12" t="s">
        <v>97</v>
      </c>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5" hidden="1" customHeight="1" outlineLevel="1" x14ac:dyDescent="0.2">
      <c r="C78" s="9"/>
    </row>
    <row r="79" spans="1:7" ht="12.1" x14ac:dyDescent="0.2">
      <c r="A79" s="6" t="s">
        <v>15</v>
      </c>
      <c r="B79" s="6"/>
      <c r="C79" s="6"/>
      <c r="D79" s="6"/>
      <c r="E79" s="6"/>
      <c r="F79" s="52">
        <f>SUM(F64:F78)</f>
        <v>703</v>
      </c>
      <c r="G79" s="6"/>
    </row>
    <row r="80" spans="1:7" s="16" customFormat="1" ht="7.5" x14ac:dyDescent="0.2"/>
    <row r="81" spans="1:7" ht="12.1" hidden="1" x14ac:dyDescent="0.2">
      <c r="A81" s="5" t="s">
        <v>27</v>
      </c>
      <c r="B81" s="5"/>
      <c r="C81" s="5"/>
      <c r="D81" s="5"/>
      <c r="E81" s="5"/>
      <c r="F81" s="5"/>
      <c r="G81" s="5"/>
    </row>
    <row r="82" spans="1:7" s="19" customFormat="1" ht="5.2" hidden="1" outlineLevel="1" x14ac:dyDescent="0.2"/>
    <row r="83" spans="1:7" s="19" customFormat="1" ht="14" hidden="1" customHeight="1" outlineLevel="1" x14ac:dyDescent="0.2">
      <c r="A83" s="101" t="s">
        <v>93</v>
      </c>
      <c r="B83" s="101"/>
      <c r="C83" s="101"/>
      <c r="D83" s="101"/>
      <c r="E83" s="101"/>
      <c r="F83" s="101"/>
      <c r="G83" s="101"/>
    </row>
    <row r="84" spans="1:7" ht="12.1" hidden="1"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3.05"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hidden="1" customHeight="1" outlineLevel="1" x14ac:dyDescent="0.2">
      <c r="A90" s="49" t="s">
        <v>61</v>
      </c>
      <c r="B90" s="7"/>
      <c r="C90" s="7" t="s">
        <v>48</v>
      </c>
      <c r="D90" s="10"/>
      <c r="E90" s="50"/>
      <c r="F90" s="51">
        <f>D90*E90</f>
        <v>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5" hidden="1" customHeight="1" outlineLevel="1" x14ac:dyDescent="0.2"/>
    <row r="99" spans="1:7" ht="12.1" hidden="1" collapsed="1" x14ac:dyDescent="0.2">
      <c r="A99" s="6" t="s">
        <v>15</v>
      </c>
      <c r="B99" s="6"/>
      <c r="C99" s="6"/>
      <c r="D99" s="6"/>
      <c r="E99" s="6"/>
      <c r="F99" s="52">
        <f>SUM(F85:F98)</f>
        <v>0</v>
      </c>
      <c r="G99" s="6"/>
    </row>
    <row r="100" spans="1:7" ht="25.95" customHeight="1" x14ac:dyDescent="0.2">
      <c r="A100" s="99" t="s">
        <v>96</v>
      </c>
      <c r="B100" s="100"/>
      <c r="C100" s="100"/>
      <c r="D100" s="100"/>
      <c r="E100" s="92">
        <v>0</v>
      </c>
      <c r="F100" s="87">
        <f>E100*(F99+F79+F55+F40+F22)</f>
        <v>0</v>
      </c>
      <c r="G100" s="91"/>
    </row>
    <row r="101" spans="1:7" s="16" customFormat="1" ht="5.5" customHeight="1" x14ac:dyDescent="0.2"/>
    <row r="102" spans="1:7" ht="11.4" customHeight="1" x14ac:dyDescent="0.2">
      <c r="A102" s="5" t="s">
        <v>28</v>
      </c>
      <c r="B102" s="5"/>
      <c r="C102" s="5"/>
      <c r="D102" s="5"/>
      <c r="E102" s="5"/>
      <c r="F102" s="5"/>
      <c r="G102" s="5"/>
    </row>
    <row r="103" spans="1:7" s="19" customFormat="1" ht="5.2" x14ac:dyDescent="0.2"/>
    <row r="104" spans="1:7" ht="12.1" x14ac:dyDescent="0.2">
      <c r="A104" s="6" t="s">
        <v>29</v>
      </c>
      <c r="B104" s="6"/>
      <c r="C104" s="6"/>
      <c r="D104" s="6"/>
      <c r="E104" s="6"/>
      <c r="F104" s="52">
        <f>F99+F79+F55+F22+F40+F100</f>
        <v>703</v>
      </c>
      <c r="G104" s="6"/>
    </row>
    <row r="105" spans="1:7" s="16" customFormat="1" ht="7.5" x14ac:dyDescent="0.2"/>
    <row r="106" spans="1:7" s="16" customFormat="1" ht="7.5" x14ac:dyDescent="0.2"/>
    <row r="107" spans="1:7" s="17" customFormat="1" ht="9.25" x14ac:dyDescent="0.2"/>
    <row r="108" spans="1:7" ht="12.1" x14ac:dyDescent="0.2">
      <c r="A108" s="1"/>
    </row>
    <row r="109" spans="1:7" ht="12.1"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5.15" x14ac:dyDescent="0.2">
      <c r="A112" s="31" t="s">
        <v>30</v>
      </c>
      <c r="B112" s="32"/>
      <c r="C112" s="32"/>
      <c r="D112" s="32"/>
      <c r="E112" s="32"/>
      <c r="F112" s="32"/>
      <c r="G112" s="32"/>
    </row>
    <row r="113" spans="1:7" ht="58.2"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3203125" defaultRowHeight="13.85" x14ac:dyDescent="0.25"/>
  <cols>
    <col min="1" max="1" width="32.88671875" style="54" customWidth="1"/>
    <col min="2" max="2" width="15.6640625" style="54" customWidth="1"/>
    <col min="3" max="3" width="25.21875" style="54" customWidth="1"/>
    <col min="4" max="4" width="11.33203125" style="54"/>
    <col min="5" max="5" width="16.33203125" style="54" customWidth="1"/>
    <col min="6" max="6" width="25.77734375" style="54" customWidth="1"/>
    <col min="7" max="7" width="12.77734375" style="54" customWidth="1"/>
    <col min="8" max="8" width="8.6640625" style="54" customWidth="1"/>
    <col min="9" max="9" width="9.6640625" style="54" customWidth="1"/>
    <col min="10" max="10" width="11.33203125" style="54" customWidth="1"/>
    <col min="11" max="11" width="16" style="54" customWidth="1"/>
    <col min="12" max="16384" width="11.33203125" style="54"/>
  </cols>
  <sheetData>
    <row r="1" spans="1:14" ht="67.55" customHeight="1" x14ac:dyDescent="0.25">
      <c r="A1" s="122" t="s">
        <v>81</v>
      </c>
      <c r="B1" s="123"/>
      <c r="C1" s="123"/>
      <c r="D1" s="123"/>
      <c r="E1" s="123"/>
      <c r="F1" s="123"/>
      <c r="G1" s="124"/>
    </row>
    <row r="2" spans="1:14" ht="18.75" customHeight="1" x14ac:dyDescent="0.25">
      <c r="A2" s="85" t="s">
        <v>84</v>
      </c>
      <c r="E2" s="125"/>
      <c r="F2" s="125"/>
    </row>
    <row r="3" spans="1:14" ht="11.4" customHeight="1" x14ac:dyDescent="0.25">
      <c r="A3" s="25"/>
      <c r="B3" s="53"/>
      <c r="C3" s="26" t="s">
        <v>0</v>
      </c>
      <c r="D3" s="81" t="str">
        <f>IF('Price schedule | Services'!D3="","",'Price schedule | Services'!D3)</f>
        <v/>
      </c>
      <c r="E3" s="15"/>
      <c r="F3" s="26"/>
      <c r="G3" s="4"/>
    </row>
    <row r="4" spans="1:14" ht="5.2" customHeight="1" x14ac:dyDescent="0.25">
      <c r="A4" s="24"/>
      <c r="B4" s="2"/>
      <c r="C4" s="27"/>
      <c r="D4" s="2"/>
      <c r="E4" s="2"/>
      <c r="F4" s="2"/>
      <c r="G4" s="2"/>
      <c r="H4" s="55"/>
    </row>
    <row r="5" spans="1:14" ht="11.4" customHeight="1" x14ac:dyDescent="0.25">
      <c r="A5" s="28"/>
      <c r="B5" s="53"/>
      <c r="C5" s="26" t="s">
        <v>1</v>
      </c>
      <c r="D5" s="128">
        <f>'Price schedule | Services'!D5</f>
        <v>0</v>
      </c>
      <c r="E5" s="128"/>
      <c r="F5" s="128"/>
      <c r="G5" s="128"/>
    </row>
    <row r="6" spans="1:14" ht="3.6" customHeight="1" x14ac:dyDescent="0.25">
      <c r="A6" s="24"/>
      <c r="B6" s="2"/>
      <c r="C6" s="27"/>
      <c r="D6" s="2"/>
      <c r="E6" s="2"/>
      <c r="F6" s="2"/>
      <c r="G6" s="2"/>
      <c r="J6" s="56"/>
      <c r="K6" s="56"/>
      <c r="L6" s="56"/>
      <c r="M6" s="56"/>
      <c r="N6" s="56"/>
    </row>
    <row r="7" spans="1:14" ht="33.700000000000003" customHeight="1" x14ac:dyDescent="0.25">
      <c r="A7" s="88"/>
      <c r="B7" s="90"/>
      <c r="C7" s="26" t="s">
        <v>2</v>
      </c>
      <c r="D7" s="127">
        <f>'Price schedule | Services'!D7</f>
        <v>0</v>
      </c>
      <c r="E7" s="127"/>
      <c r="F7" s="127"/>
      <c r="G7" s="127"/>
    </row>
    <row r="8" spans="1:14" ht="9.1" customHeight="1" x14ac:dyDescent="0.25">
      <c r="A8" s="57"/>
      <c r="B8" s="58"/>
      <c r="C8" s="58"/>
      <c r="D8" s="58"/>
      <c r="E8" s="58"/>
      <c r="F8" s="58"/>
      <c r="G8" s="58"/>
    </row>
    <row r="9" spans="1:14" ht="11.4" customHeight="1" x14ac:dyDescent="0.25">
      <c r="A9" s="5" t="s">
        <v>3</v>
      </c>
      <c r="B9" s="5"/>
      <c r="C9" s="5"/>
      <c r="D9" s="5"/>
      <c r="E9" s="5"/>
      <c r="F9" s="5"/>
      <c r="G9" s="5"/>
    </row>
    <row r="10" spans="1:14" ht="5.05"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3"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3"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3"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1.95" customHeight="1" x14ac:dyDescent="0.25">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5" customHeight="1" x14ac:dyDescent="0.2">
      <c r="A24" s="119"/>
      <c r="B24" s="119"/>
      <c r="C24" s="119"/>
      <c r="D24" s="119"/>
      <c r="E24" s="119"/>
      <c r="F24" s="119"/>
      <c r="G24" s="119"/>
      <c r="H24" s="79"/>
    </row>
    <row r="25" spans="1:12" s="74" customFormat="1" ht="11.4" customHeight="1" x14ac:dyDescent="0.2">
      <c r="A25" s="6" t="s">
        <v>15</v>
      </c>
      <c r="B25" s="64"/>
      <c r="C25" s="64"/>
      <c r="D25" s="64"/>
      <c r="E25" s="76">
        <f>'Price schedule | Services'!F79+'Price schedule | opt. services'!F79</f>
        <v>1406</v>
      </c>
      <c r="F25" s="65"/>
      <c r="G25" s="72"/>
      <c r="H25" s="79"/>
      <c r="I25" s="60"/>
      <c r="L25" s="60"/>
    </row>
    <row r="26" spans="1:12" s="75" customFormat="1" ht="17.3"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8000</v>
      </c>
      <c r="F29" s="65"/>
      <c r="G29" s="72"/>
    </row>
    <row r="30" spans="1:12" s="68" customFormat="1" ht="17.3"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5"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9406</v>
      </c>
      <c r="F33" s="65"/>
      <c r="G33" s="72"/>
    </row>
    <row r="34" spans="1:7" s="68" customFormat="1" ht="14.15" customHeight="1" x14ac:dyDescent="0.25">
      <c r="A34" s="54"/>
      <c r="B34" s="54"/>
      <c r="C34" s="54"/>
      <c r="D34" s="54"/>
      <c r="E34" s="54"/>
      <c r="F34" s="54"/>
      <c r="G34" s="54"/>
    </row>
    <row r="35" spans="1:7" s="60" customFormat="1" ht="14.15" customHeight="1" x14ac:dyDescent="0.2"/>
    <row r="36" spans="1:7" ht="14.15" customHeight="1" x14ac:dyDescent="0.25"/>
    <row r="37" spans="1:7" ht="14.15" customHeight="1" x14ac:dyDescent="0.25"/>
    <row r="38" spans="1:7" s="74" customFormat="1" ht="14.15" customHeight="1" x14ac:dyDescent="0.2">
      <c r="A38" s="78" t="s">
        <v>77</v>
      </c>
    </row>
    <row r="39" spans="1:7" s="74" customFormat="1" ht="14.15" customHeight="1" x14ac:dyDescent="0.2">
      <c r="A39" s="129"/>
      <c r="B39" s="129"/>
      <c r="C39" s="129"/>
      <c r="D39" s="129"/>
      <c r="E39" s="129"/>
      <c r="F39" s="129"/>
      <c r="G39" s="129"/>
    </row>
    <row r="40" spans="1:7" s="74" customFormat="1" ht="14.15" customHeight="1" x14ac:dyDescent="0.2">
      <c r="A40" s="130" t="s">
        <v>77</v>
      </c>
      <c r="B40" s="130"/>
      <c r="C40" s="130"/>
      <c r="D40" s="130"/>
      <c r="E40" s="130"/>
      <c r="F40" s="130"/>
      <c r="G40" s="130"/>
    </row>
    <row r="41" spans="1:7" s="74" customFormat="1" ht="14.15" customHeight="1" x14ac:dyDescent="0.2">
      <c r="A41" s="130"/>
      <c r="B41" s="130"/>
      <c r="C41" s="130"/>
      <c r="D41" s="130"/>
      <c r="E41" s="130"/>
      <c r="F41" s="130"/>
      <c r="G41" s="130"/>
    </row>
    <row r="42" spans="1:7" s="74" customFormat="1" ht="14.15" customHeight="1" x14ac:dyDescent="0.2">
      <c r="A42" s="130" t="s">
        <v>78</v>
      </c>
      <c r="B42" s="130"/>
      <c r="C42" s="130"/>
      <c r="D42" s="130"/>
      <c r="E42" s="130"/>
      <c r="F42" s="130"/>
      <c r="G42" s="130"/>
    </row>
    <row r="43" spans="1:7" s="74" customFormat="1" ht="14.15" customHeight="1" x14ac:dyDescent="0.2">
      <c r="A43" s="130" t="s">
        <v>79</v>
      </c>
      <c r="B43" s="130"/>
      <c r="C43" s="130"/>
      <c r="D43" s="130"/>
      <c r="E43" s="130"/>
      <c r="F43" s="130"/>
      <c r="G43" s="130"/>
    </row>
    <row r="44" spans="1:7" s="74" customFormat="1" ht="14.15" customHeight="1" x14ac:dyDescent="0.2">
      <c r="A44" s="130" t="s">
        <v>80</v>
      </c>
      <c r="B44" s="130"/>
      <c r="C44" s="130"/>
      <c r="D44" s="130"/>
      <c r="E44" s="130"/>
      <c r="F44" s="130"/>
      <c r="G44" s="130"/>
    </row>
    <row r="45" spans="1:7" s="74" customFormat="1" ht="14.15" customHeight="1" x14ac:dyDescent="0.2">
      <c r="A45" s="126" t="s">
        <v>77</v>
      </c>
      <c r="B45" s="126"/>
      <c r="C45" s="126"/>
      <c r="D45" s="126"/>
      <c r="E45" s="126"/>
      <c r="F45" s="126"/>
      <c r="G45" s="126"/>
    </row>
    <row r="46" spans="1:7" s="74" customFormat="1" ht="14.15" customHeight="1" x14ac:dyDescent="0.2">
      <c r="A46" s="126"/>
      <c r="B46" s="126"/>
      <c r="C46" s="126"/>
      <c r="D46" s="126"/>
      <c r="E46" s="126"/>
      <c r="F46" s="126"/>
      <c r="G46" s="126"/>
    </row>
    <row r="47" spans="1:7" ht="14.15" customHeight="1" x14ac:dyDescent="0.25"/>
    <row r="48" spans="1:7" ht="14.15" customHeight="1" x14ac:dyDescent="0.25"/>
    <row r="49" ht="14.15" customHeight="1" x14ac:dyDescent="0.25"/>
    <row r="51" ht="14.15" customHeight="1" x14ac:dyDescent="0.25"/>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3203125" defaultRowHeight="11.55" x14ac:dyDescent="0.2"/>
  <cols>
    <col min="1" max="1" width="2.77734375" customWidth="1"/>
    <col min="2" max="2" width="18.88671875" customWidth="1"/>
    <col min="3" max="3" width="19" customWidth="1"/>
    <col min="4" max="4" width="19.33203125" customWidth="1"/>
    <col min="5" max="5" width="14" customWidth="1"/>
    <col min="6" max="6" width="21.6640625" customWidth="1"/>
    <col min="7" max="7" width="65.6640625" customWidth="1"/>
  </cols>
  <sheetData>
    <row r="2" spans="2:7" ht="12.1" x14ac:dyDescent="0.2">
      <c r="B2" s="131" t="s">
        <v>32</v>
      </c>
      <c r="C2" s="131"/>
      <c r="D2" s="131"/>
      <c r="E2" s="131"/>
      <c r="F2" s="131"/>
      <c r="G2" s="131"/>
    </row>
    <row r="3" spans="2:7" x14ac:dyDescent="0.2">
      <c r="B3" s="44" t="s">
        <v>33</v>
      </c>
    </row>
    <row r="4" spans="2:7" x14ac:dyDescent="0.2">
      <c r="B4" s="44" t="s">
        <v>34</v>
      </c>
    </row>
    <row r="5" spans="2:7" s="2" customFormat="1" ht="11.95" customHeight="1" x14ac:dyDescent="0.2">
      <c r="B5" s="86" t="s">
        <v>84</v>
      </c>
    </row>
    <row r="6" spans="2:7" x14ac:dyDescent="0.2">
      <c r="E6" t="s">
        <v>0</v>
      </c>
      <c r="F6" s="15" t="str">
        <f>IF('Price schedule | Services'!D3="","",'Price schedule | Services'!D3)</f>
        <v/>
      </c>
    </row>
    <row r="7" spans="2:7" s="2" customFormat="1" ht="4.05" x14ac:dyDescent="0.2">
      <c r="C7" s="13"/>
      <c r="F7" s="14"/>
    </row>
    <row r="8" spans="2:7" x14ac:dyDescent="0.2">
      <c r="F8" s="4"/>
    </row>
    <row r="9" spans="2:7" ht="4.2" customHeight="1" x14ac:dyDescent="0.2">
      <c r="F9" s="4"/>
    </row>
    <row r="10" spans="2:7" s="2" customFormat="1" ht="4.05" x14ac:dyDescent="0.2">
      <c r="C10" s="13"/>
      <c r="F10" s="13"/>
    </row>
    <row r="11" spans="2:7" ht="24.2"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3203125" defaultRowHeight="11.55" x14ac:dyDescent="0.2"/>
  <cols>
    <col min="2" max="2" width="21.33203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Bergerhausen, Zoe Xenia GIZ</dc:creator>
  <cp:keywords/>
  <dc:description/>
  <cp:lastModifiedBy>Schachtschneider, Juliane GIZ</cp:lastModifiedBy>
  <cp:revision/>
  <cp:lastPrinted>2022-08-29T14:32:03Z</cp:lastPrinted>
  <dcterms:created xsi:type="dcterms:W3CDTF">2020-06-06T12:03:03Z</dcterms:created>
  <dcterms:modified xsi:type="dcterms:W3CDTF">2026-10-08T11:13:41Z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