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conrad_siebert_giz_de/Documents/E270-US/WB/BANF 10045729/02_VMS/"/>
    </mc:Choice>
  </mc:AlternateContent>
  <xr:revisionPtr revIDLastSave="250" documentId="8_{9706CF0B-FCDD-464A-A943-B78ED75F3605}" xr6:coauthVersionLast="47" xr6:coauthVersionMax="47" xr10:uidLastSave="{E09D67B6-6225-4C56-8D07-3C0DBF8F4FDE}"/>
  <bookViews>
    <workbookView xWindow="57480" yWindow="-120" windowWidth="29040" windowHeight="15720" activeTab="1" xr2:uid="{00000000-000D-0000-FFFF-FFFF00000000}"/>
  </bookViews>
  <sheets>
    <sheet name="Price schedule | Services" sheetId="1" r:id="rId1"/>
    <sheet name="Breakdown of milestones" sheetId="8"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0">'Price schedule | Services'!$A$1:$G$104</definedName>
    <definedName name="_xlnm.Print_Area" localSheetId="2">'Total services + opt.'!$A$1:$G$33</definedName>
    <definedName name="_xlnm.Print_Titles" localSheetId="0">'Price schedule | Services'!$1:$4</definedName>
    <definedName name="_xlnm.Print_Titles" localSheetId="2">'Total services + opt.'!$1:$1</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8" l="1"/>
  <c r="G10" i="8"/>
  <c r="G9" i="8"/>
  <c r="G8" i="8"/>
  <c r="G7" i="8"/>
  <c r="E11" i="8"/>
  <c r="C11" i="8"/>
  <c r="E10" i="8"/>
  <c r="E9" i="8"/>
  <c r="E8" i="8"/>
  <c r="E7" i="8"/>
  <c r="C10" i="8"/>
  <c r="C9" i="8"/>
  <c r="C8" i="8"/>
  <c r="I8" i="8" s="1"/>
  <c r="C7" i="8"/>
  <c r="I6" i="8"/>
  <c r="H6" i="8"/>
  <c r="H7" i="8"/>
  <c r="H8" i="8"/>
  <c r="H9" i="8"/>
  <c r="H10" i="8"/>
  <c r="H11" i="8"/>
  <c r="F6" i="3"/>
  <c r="D3" i="6"/>
  <c r="H12" i="8" l="1"/>
  <c r="I11" i="8"/>
  <c r="I7" i="8"/>
  <c r="I10" i="8"/>
  <c r="I9" i="8"/>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D7" i="6"/>
  <c r="D5" i="6"/>
  <c r="B49" i="1"/>
  <c r="B50" i="1"/>
  <c r="B51" i="1"/>
  <c r="B52" i="1"/>
  <c r="B35" i="1"/>
  <c r="B36" i="1"/>
  <c r="B37" i="1"/>
  <c r="B46" i="1"/>
  <c r="B47" i="1"/>
  <c r="B48" i="1"/>
  <c r="B53" i="1"/>
  <c r="B45" i="1"/>
  <c r="B44" i="1"/>
  <c r="B43" i="1"/>
  <c r="B29" i="1"/>
  <c r="B30" i="1"/>
  <c r="B31" i="1"/>
  <c r="B32" i="1"/>
  <c r="B33" i="1"/>
  <c r="B34" i="1"/>
  <c r="B38" i="1"/>
  <c r="B28" i="1"/>
  <c r="I12" i="8" l="1"/>
  <c r="F55" i="1"/>
  <c r="E19" i="6" s="1"/>
  <c r="F22" i="1"/>
  <c r="F40" i="1"/>
  <c r="F79" i="1"/>
  <c r="E25" i="6" s="1"/>
  <c r="F99" i="1"/>
  <c r="E29" i="6"/>
  <c r="E11" i="6" l="1"/>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<sst xmlns="http://schemas.openxmlformats.org/spreadsheetml/2006/main" count="236" uniqueCount="110">
  <si>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</si>
  <si>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</si>
  <si>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</si>
  <si>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</si>
  <si>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</si>
  <si>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</si>
  <si>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</si>
  <si>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</si>
  <si>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</si>
  <si>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</si>
  <si>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</si>
  <si>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</si>
  <si>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</si>
  <si>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</si>
  <si>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</si>
  <si>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</si>
  <si>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</si>
  <si>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</si>
  <si>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</si>
  <si>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</si>
  <si>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</si>
  <si>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</si>
  <si>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</si>
  <si>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</si>
  <si>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</si>
  <si>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</si>
  <si>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</si>
  <si>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</si>
  <si>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</si>
  <si>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</si>
  <si>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</si>
  <si>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</si>
  <si>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</si>
  <si>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</si>
  <si>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</si>
  <si>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</si>
  <si>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</si>
  <si>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</si>
  <si>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</si>
  <si>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</si>
  <si>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</si>
  <si>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</si>
  <si>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</si>
  <si>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</si>
  <si>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</si>
  <si>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</si>
  <si>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</si>
  <si>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</si>
  <si>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</si>
  <si>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</si>
  <si>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</si>
  <si>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</si>
  <si>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</si>
  <si>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</si>
  <si>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</si>
  <si>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</si>
  <si>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</si>
  <si>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</si>
  <si>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</si>
  <si>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</si>
  <si>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</si>
  <si>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</si>
  <si>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</si>
  <si>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</si>
  <si>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</si>
  <si>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</si>
  <si>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</si>
  <si>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</si>
  <si>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</si>
  <si>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</si>
  <si>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</si>
  <si>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</si>
  <si>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</si>
  <si>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</si>
  <si>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</si>
  <si>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</si>
  <si>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</si>
  <si>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</si>
  <si>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</si>
  <si>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</si>
  <si>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</si>
  <si>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</si>
  <si>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</si>
  <si>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</si>
  <si>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</si>
  <si>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</si>
  <si>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</si>
  <si>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</si>
  <si>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</si>
  <si>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</si>
  <si>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</si>
  <si>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</si>
  <si>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</si>
  <si>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</si>
  <si>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</si>
  <si>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Output 1 (inception report): detailed methodology, work plan, approach to ten-criteria product analysis, and stakeholder consultation plan</t>
  </si>
  <si>
    <t>Output 2: EU and ASEAN market requirements analysis for all shortlisted products, covering the ten criteria, including product-level market requirements profiles, market access gap assessment, and compliance pathways for Cambodian SMEs</t>
  </si>
  <si>
    <t>Output 3: International benchmarking report covering 4 justified benchmark countries, analysis of policy instruments, export promotion strategies, and lessons applicable to Cambodia</t>
  </si>
  <si>
    <t>Output 4: Trade in services quick overview, including identification of services with export potential and relevance for export diversification strategy</t>
  </si>
  <si>
    <t>Output 5: Draft final report on Cambodia's export diversification potential with strategic recommendations, integrating all outputs</t>
  </si>
  <si>
    <t>Output 6 (final report): revised report incorporating comments, executive summary, policy brief, and presentation to MoC</t>
  </si>
  <si>
    <t>Please provide a breakdown of lump-sums for milestones 1-6 below</t>
  </si>
  <si>
    <t>STE-Pool 1</t>
  </si>
  <si>
    <t>Fee/ day in EUR</t>
  </si>
  <si>
    <t>No. of expert days</t>
  </si>
  <si>
    <t>Travel within the country of assignment, transfer to/from airport etc. (e.g. Taxi in Cambodia)</t>
  </si>
  <si>
    <t>Visa</t>
  </si>
  <si>
    <t>Rounf trip flights to the place of delivery of the work Cambodia</t>
  </si>
  <si>
    <t>Overnight stays abroad:
Note: Under the BMF travel expense regulations, overnight allowances not exceeding 100% of the lump sum amounts can be submitted for reimbursement against evidence. Up to 75% of the maximum rates specified in the travel expense regulations can be submitted for reimbursement on a lump-sum basis.
Please indicate in the price schedule whether your offer is on a lump-sum basis or against evidence.</t>
  </si>
  <si>
    <t>A fixed budget of EUR 200 is earmarked for settling carbon offsets against evidence.
Please do NOT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</si>
</sst>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i/>
      <sz val="9"/>
      <color theme="1"/>
      <name val="Arial"/>
      <family val="2"/>
      <scheme val="minor"/>
    </font>
    <font>
      <b/>
      <sz val="10"/>
      <color theme="1"/>
      <name val="Arial"/>
      <family val="2"/>
      <scheme val="minor"/>
    </font>
    <font>
      <i/>
      <sz val="12"/>
      <color theme="1"/>
      <name val="Arial"/>
      <family val="2"/>
      <scheme val="minor"/>
    </font>
  </fonts>
  <fills count="11">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46">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64">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Protection="1">
      <alignment vertical="center"/>
      <protection locked="0"/>
    </xf>
    <xf numFmtId="0" fontId="6" fillId="0" borderId="0" xfId="0" applyFont="1">
      <alignment vertical="center"/>
    </xf>
    <xf numFmtId="0" fontId="44" fillId="9" borderId="0" xfId="0" applyFont="1" applyFill="1">
      <alignment vertical="center"/>
    </xf>
    <xf numFmtId="0" fontId="0" fillId="0" borderId="9" xfId="0" applyBorder="1">
      <alignment vertical="center"/>
    </xf>
    <xf numFmtId="2" fontId="0" fillId="0" borderId="9" xfId="0" applyNumberFormat="1" applyBorder="1">
      <alignment vertical="center"/>
    </xf>
    <xf numFmtId="2" fontId="0" fillId="0" borderId="11" xfId="0" applyNumberFormat="1" applyBorder="1">
      <alignment vertical="center"/>
    </xf>
    <xf numFmtId="0" fontId="6" fillId="0" borderId="25" xfId="0" applyFont="1" applyBorder="1">
      <alignment vertical="center"/>
    </xf>
    <xf numFmtId="2" fontId="6" fillId="0" borderId="26" xfId="0" applyNumberFormat="1" applyFont="1" applyBorder="1">
      <alignment vertical="center"/>
    </xf>
    <xf numFmtId="0" fontId="6" fillId="0" borderId="27" xfId="0" applyFont="1" applyBorder="1">
      <alignment vertical="center"/>
    </xf>
    <xf numFmtId="2" fontId="6" fillId="0" borderId="28" xfId="0" applyNumberFormat="1" applyFont="1" applyBorder="1">
      <alignment vertical="center"/>
    </xf>
    <xf numFmtId="0" fontId="45" fillId="10" borderId="29" xfId="0" applyFont="1" applyFill="1" applyBorder="1">
      <alignment vertical="center"/>
    </xf>
    <xf numFmtId="0" fontId="45" fillId="10" borderId="30" xfId="0" applyFont="1" applyFill="1" applyBorder="1">
      <alignment vertical="center"/>
    </xf>
    <xf numFmtId="2" fontId="45" fillId="10" borderId="31" xfId="0" applyNumberFormat="1" applyFont="1" applyFill="1" applyBorder="1">
      <alignment vertical="center"/>
    </xf>
    <xf numFmtId="0" fontId="6" fillId="10" borderId="27" xfId="0" applyFont="1" applyFill="1" applyBorder="1">
      <alignment vertical="center"/>
    </xf>
    <xf numFmtId="0" fontId="0" fillId="0" borderId="35" xfId="0" applyBorder="1">
      <alignment vertical="center"/>
    </xf>
    <xf numFmtId="2" fontId="0" fillId="0" borderId="35" xfId="0" applyNumberFormat="1" applyBorder="1">
      <alignment vertical="center"/>
    </xf>
    <xf numFmtId="2" fontId="0" fillId="0" borderId="36" xfId="0" applyNumberFormat="1" applyBorder="1">
      <alignment vertical="center"/>
    </xf>
    <xf numFmtId="0" fontId="0" fillId="0" borderId="14" xfId="0" applyBorder="1">
      <alignment vertical="center"/>
    </xf>
    <xf numFmtId="0" fontId="0" fillId="0" borderId="38" xfId="0" applyBorder="1">
      <alignment vertical="center"/>
    </xf>
    <xf numFmtId="0" fontId="6" fillId="10" borderId="41" xfId="0" applyFont="1" applyFill="1" applyBorder="1">
      <alignment vertical="center"/>
    </xf>
    <xf numFmtId="0" fontId="6" fillId="10" borderId="42" xfId="0" applyFont="1" applyFill="1" applyBorder="1">
      <alignment vertical="center"/>
    </xf>
    <xf numFmtId="0" fontId="6" fillId="10" borderId="40" xfId="0" applyFont="1" applyFill="1" applyBorder="1">
      <alignment vertical="center"/>
    </xf>
    <xf numFmtId="0" fontId="0" fillId="0" borderId="43" xfId="0" applyBorder="1">
      <alignment vertical="center"/>
    </xf>
    <xf numFmtId="2" fontId="0" fillId="0" borderId="22" xfId="0" applyNumberFormat="1" applyBorder="1">
      <alignment vertical="center"/>
    </xf>
    <xf numFmtId="0" fontId="0" fillId="0" borderId="22" xfId="0" applyBorder="1">
      <alignment vertical="center"/>
    </xf>
    <xf numFmtId="2" fontId="0" fillId="0" borderId="13" xfId="0" applyNumberFormat="1" applyBorder="1">
      <alignment vertical="center"/>
    </xf>
    <xf numFmtId="0" fontId="6" fillId="0" borderId="34" xfId="0" applyFont="1" applyBorder="1">
      <alignment vertical="center"/>
    </xf>
    <xf numFmtId="2" fontId="6" fillId="0" borderId="44" xfId="0" applyNumberFormat="1" applyFont="1" applyBorder="1">
      <alignment vertical="center"/>
    </xf>
    <xf numFmtId="0" fontId="6" fillId="10" borderId="38" xfId="0" applyFont="1" applyFill="1" applyBorder="1">
      <alignment vertical="center"/>
    </xf>
    <xf numFmtId="0" fontId="6" fillId="10" borderId="35" xfId="0" applyFont="1" applyFill="1" applyBorder="1">
      <alignment vertical="center"/>
    </xf>
    <xf numFmtId="0" fontId="6" fillId="10" borderId="36" xfId="0" applyFont="1" applyFill="1" applyBorder="1">
      <alignment vertical="center"/>
    </xf>
    <xf numFmtId="0" fontId="6" fillId="10" borderId="28" xfId="0" applyFont="1" applyFill="1" applyBorder="1">
      <alignment vertical="center"/>
    </xf>
    <xf numFmtId="0" fontId="46" fillId="9" borderId="0" xfId="0" applyFont="1" applyFill="1">
      <alignment vertical="center"/>
    </xf>
    <xf numFmtId="0" fontId="39" fillId="0" borderId="0" xfId="16" applyFont="1" applyAlignment="1">
      <alignment vertical="center" wrapText="1"/>
    </xf>
    <xf numFmtId="0" fontId="43" fillId="0" borderId="0" xfId="16" applyFont="1" applyAlignment="1">
      <alignment horizontal="left" vertical="top" wrapText="1"/>
    </xf>
    <xf numFmtId="0" fontId="39" fillId="0" borderId="0" xfId="16" applyFont="1" applyAlignment="1">
      <alignment horizontal="left" vertical="top"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6" fillId="10" borderId="37" xfId="0" applyFont="1" applyFill="1" applyBorder="1" applyAlignment="1">
      <alignment horizontal="center" vertical="center"/>
    </xf>
    <xf numFmtId="0" fontId="6" fillId="10" borderId="32" xfId="0" applyFont="1" applyFill="1" applyBorder="1" applyAlignment="1">
      <alignment horizontal="center" vertical="center"/>
    </xf>
    <xf numFmtId="0" fontId="6" fillId="10" borderId="33" xfId="0" applyFont="1" applyFill="1" applyBorder="1" applyAlignment="1">
      <alignment horizontal="center" vertical="center"/>
    </xf>
    <xf numFmtId="0" fontId="6" fillId="10" borderId="23" xfId="0" applyFont="1" applyFill="1" applyBorder="1" applyAlignment="1">
      <alignment horizontal="center" vertical="center"/>
    </xf>
    <xf numFmtId="0" fontId="6" fillId="10" borderId="24" xfId="0" applyFont="1" applyFill="1" applyBorder="1" applyAlignment="1">
      <alignment horizontal="center" vertical="center"/>
    </xf>
    <xf numFmtId="0" fontId="0" fillId="10" borderId="39" xfId="0" applyFill="1" applyBorder="1" applyAlignment="1">
      <alignment horizontal="center" vertical="center"/>
    </xf>
    <xf numFmtId="0" fontId="0" fillId="10" borderId="45" xfId="0" applyFill="1" applyBorder="1" applyAlignment="1">
      <alignment horizontal="center" vertical="center"/>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971950</xdr:colOff>
      <xdr:row>0</xdr:row>
      <xdr:rowOff>0</xdr:rowOff>
    </xdr:from>
    <xdr:to>
      <xdr:col>6</xdr:col>
      <xdr:colOff>1772140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opLeftCell="A65" zoomScaleNormal="100" workbookViewId="0">
      <selection activeCell="N67" sqref="N67"/>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49" t="s">
        <v>88</v>
      </c>
      <c r="B1" s="150"/>
      <c r="C1" s="150"/>
      <c r="D1" s="150"/>
      <c r="E1" s="150"/>
      <c r="F1" s="150"/>
      <c r="G1" s="43"/>
      <c r="H1" s="42"/>
    </row>
    <row r="2" spans="1:14" s="2" customFormat="1" ht="13.5" customHeight="1" x14ac:dyDescent="0.2">
      <c r="A2" s="85" t="s">
        <v>84</v>
      </c>
    </row>
    <row r="3" spans="1:14" x14ac:dyDescent="0.2">
      <c r="A3" s="93"/>
      <c r="B3" s="94"/>
      <c r="C3" s="26" t="s">
        <v>0</v>
      </c>
      <c r="D3" s="151"/>
      <c r="E3" s="152"/>
      <c r="F3" s="26"/>
      <c r="G3" s="15"/>
    </row>
    <row r="4" spans="1:14" s="2" customFormat="1" ht="5.25" customHeight="1" x14ac:dyDescent="0.2">
      <c r="A4" s="95"/>
      <c r="B4" s="96"/>
      <c r="C4" s="27"/>
    </row>
    <row r="5" spans="1:14" x14ac:dyDescent="0.2">
      <c r="A5" s="97"/>
      <c r="B5" s="94"/>
      <c r="C5" s="26" t="s">
        <v>1</v>
      </c>
      <c r="D5" s="153"/>
      <c r="E5" s="147"/>
      <c r="F5" s="147"/>
      <c r="G5" s="147"/>
    </row>
    <row r="6" spans="1:14" s="2" customFormat="1" ht="4.2" x14ac:dyDescent="0.2">
      <c r="A6" s="24"/>
      <c r="C6" s="27"/>
    </row>
    <row r="7" spans="1:14" ht="33" customHeight="1" x14ac:dyDescent="0.2">
      <c r="A7" s="88"/>
      <c r="B7" s="92"/>
      <c r="C7" s="26" t="s">
        <v>2</v>
      </c>
      <c r="D7" s="146"/>
      <c r="E7" s="147"/>
      <c r="F7" s="147"/>
      <c r="G7" s="147"/>
    </row>
    <row r="8" spans="1:14" s="17" customFormat="1" ht="9.6" x14ac:dyDescent="0.2">
      <c r="A8" s="29"/>
      <c r="B8" s="30"/>
      <c r="C8" s="30"/>
      <c r="D8" s="30"/>
      <c r="E8" s="30"/>
      <c r="F8" s="30"/>
      <c r="G8" s="30"/>
    </row>
    <row r="9" spans="1:14" ht="12" x14ac:dyDescent="0.2">
      <c r="A9" s="5" t="s">
        <v>3</v>
      </c>
      <c r="B9" s="5"/>
      <c r="C9" s="5"/>
      <c r="D9" s="5"/>
      <c r="E9" s="5"/>
      <c r="F9" s="5"/>
      <c r="G9" s="5"/>
    </row>
    <row r="10" spans="1:14" s="19" customFormat="1" ht="5.4" outlineLevel="1" x14ac:dyDescent="0.2"/>
    <row r="11" spans="1:14" s="19" customFormat="1" ht="5.4" outlineLevel="1" x14ac:dyDescent="0.2"/>
    <row r="12" spans="1:14" ht="12"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t="138.6" customHeight="1" outlineLevel="1" x14ac:dyDescent="0.2">
      <c r="A14" s="12" t="s">
        <v>51</v>
      </c>
      <c r="B14" s="12" t="s">
        <v>95</v>
      </c>
      <c r="C14" s="36"/>
      <c r="D14" s="10">
        <v>1</v>
      </c>
      <c r="E14" s="50"/>
      <c r="F14" s="51">
        <f>D14*E14</f>
        <v>0</v>
      </c>
      <c r="G14" s="98"/>
      <c r="N14" s="20"/>
    </row>
    <row r="15" spans="1:14" ht="217.2" customHeight="1" outlineLevel="1" x14ac:dyDescent="0.2">
      <c r="A15" s="12" t="s">
        <v>52</v>
      </c>
      <c r="B15" s="35" t="s">
        <v>96</v>
      </c>
      <c r="C15" s="36"/>
      <c r="D15" s="10">
        <v>1</v>
      </c>
      <c r="E15" s="50"/>
      <c r="F15" s="51">
        <f t="shared" ref="F15:F20" si="0">D15*E15</f>
        <v>0</v>
      </c>
      <c r="G15" s="12"/>
      <c r="N15" s="20"/>
    </row>
    <row r="16" spans="1:14" ht="172.2" customHeight="1" outlineLevel="1" x14ac:dyDescent="0.2">
      <c r="A16" s="12" t="s">
        <v>53</v>
      </c>
      <c r="B16" s="35" t="s">
        <v>97</v>
      </c>
      <c r="C16" s="36"/>
      <c r="D16" s="10">
        <v>1</v>
      </c>
      <c r="E16" s="50"/>
      <c r="F16" s="51">
        <f t="shared" si="0"/>
        <v>0</v>
      </c>
      <c r="G16" s="12"/>
      <c r="N16" s="20"/>
    </row>
    <row r="17" spans="1:14" ht="142.80000000000001" customHeight="1" outlineLevel="1" x14ac:dyDescent="0.2">
      <c r="A17" s="12" t="s">
        <v>54</v>
      </c>
      <c r="B17" s="35" t="s">
        <v>98</v>
      </c>
      <c r="C17" s="36"/>
      <c r="D17" s="10">
        <v>1</v>
      </c>
      <c r="E17" s="50"/>
      <c r="F17" s="51">
        <f t="shared" si="0"/>
        <v>0</v>
      </c>
      <c r="G17" s="12"/>
      <c r="N17" s="20"/>
    </row>
    <row r="18" spans="1:14" ht="124.2" customHeight="1" outlineLevel="1" x14ac:dyDescent="0.2">
      <c r="A18" s="12" t="s">
        <v>71</v>
      </c>
      <c r="B18" s="35" t="s">
        <v>99</v>
      </c>
      <c r="C18" s="36"/>
      <c r="D18" s="10">
        <v>1</v>
      </c>
      <c r="E18" s="50"/>
      <c r="F18" s="51">
        <f t="shared" si="0"/>
        <v>0</v>
      </c>
      <c r="G18" s="12"/>
      <c r="N18" s="20"/>
    </row>
    <row r="19" spans="1:14" ht="139.80000000000001" customHeight="1" outlineLevel="1" x14ac:dyDescent="0.2">
      <c r="A19" s="12" t="s">
        <v>72</v>
      </c>
      <c r="B19" s="35" t="s">
        <v>100</v>
      </c>
      <c r="C19" s="36"/>
      <c r="D19" s="10">
        <v>1</v>
      </c>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customHeight="1" outlineLevel="1" x14ac:dyDescent="0.2">
      <c r="C21" s="9"/>
    </row>
    <row r="22" spans="1:14" ht="12" x14ac:dyDescent="0.2">
      <c r="A22" s="6" t="s">
        <v>15</v>
      </c>
      <c r="B22" s="6"/>
      <c r="C22" s="6"/>
      <c r="D22" s="6"/>
      <c r="E22" s="6"/>
      <c r="F22" s="52">
        <f>SUM(F13:F21)</f>
        <v>0</v>
      </c>
      <c r="G22" s="6"/>
    </row>
    <row r="23" spans="1:14" s="16" customFormat="1" ht="17.100000000000001" hidden="1" customHeight="1" x14ac:dyDescent="0.2"/>
    <row r="24" spans="1:14" ht="12" hidden="1" x14ac:dyDescent="0.2">
      <c r="A24" s="5" t="s">
        <v>4</v>
      </c>
      <c r="B24" s="5"/>
      <c r="C24" s="5"/>
      <c r="D24" s="5"/>
      <c r="E24" s="5"/>
      <c r="F24" s="5"/>
      <c r="G24" s="5"/>
    </row>
    <row r="25" spans="1:14" s="19" customFormat="1" ht="5.4" hidden="1" x14ac:dyDescent="0.2"/>
    <row r="26" spans="1:14" s="19" customFormat="1" ht="13.95" hidden="1" customHeight="1" x14ac:dyDescent="0.2">
      <c r="A26" s="154" t="s">
        <v>91</v>
      </c>
      <c r="B26" s="154"/>
      <c r="C26" s="154"/>
      <c r="D26" s="154"/>
      <c r="E26" s="154"/>
      <c r="F26" s="154"/>
      <c r="G26" s="154"/>
    </row>
    <row r="27" spans="1:14" ht="33.6" hidden="1"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hidden="1"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hidden="1" customHeight="1" outlineLevel="1" x14ac:dyDescent="0.2">
      <c r="C39" s="9"/>
    </row>
    <row r="40" spans="1:7" ht="12" hidden="1" collapsed="1"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55" t="s">
        <v>92</v>
      </c>
      <c r="B60" s="155"/>
      <c r="C60" s="155"/>
      <c r="D60" s="155"/>
      <c r="E60" s="155"/>
      <c r="F60" s="155"/>
      <c r="G60" s="155"/>
      <c r="H60" s="38"/>
    </row>
    <row r="61" spans="1:8" x14ac:dyDescent="0.2">
      <c r="A61" s="44" t="s">
        <v>21</v>
      </c>
      <c r="B61" s="38"/>
      <c r="C61" s="38"/>
      <c r="D61" s="38"/>
      <c r="E61" s="38"/>
      <c r="F61" s="38"/>
      <c r="G61" s="38"/>
      <c r="H61" s="38"/>
    </row>
    <row r="62" spans="1:8" ht="24" customHeight="1" x14ac:dyDescent="0.2">
      <c r="A62" s="148" t="s">
        <v>85</v>
      </c>
      <c r="B62" s="148"/>
      <c r="C62" s="148"/>
      <c r="D62" s="148"/>
      <c r="E62" s="148"/>
      <c r="F62" s="148"/>
      <c r="G62" s="148"/>
      <c r="H62" s="23"/>
    </row>
    <row r="63" spans="1:8" ht="24" x14ac:dyDescent="0.2">
      <c r="A63" s="3" t="s">
        <v>22</v>
      </c>
      <c r="B63" s="3" t="s">
        <v>23</v>
      </c>
      <c r="C63" s="3" t="s">
        <v>7</v>
      </c>
      <c r="D63" s="3" t="s">
        <v>18</v>
      </c>
      <c r="E63" s="3" t="s">
        <v>24</v>
      </c>
      <c r="F63" s="3" t="s">
        <v>10</v>
      </c>
      <c r="G63" s="3" t="s">
        <v>11</v>
      </c>
    </row>
    <row r="64" spans="1:8" hidden="1" outlineLevel="1" x14ac:dyDescent="0.2">
      <c r="A64" s="12" t="s">
        <v>89</v>
      </c>
      <c r="B64" s="12"/>
      <c r="C64" s="12" t="s">
        <v>25</v>
      </c>
      <c r="D64" s="10"/>
      <c r="E64" s="50"/>
      <c r="F64" s="51">
        <f>D64*E64</f>
        <v>0</v>
      </c>
      <c r="G64" s="12"/>
    </row>
    <row r="65" spans="1:7" ht="22.8" outlineLevel="1" x14ac:dyDescent="0.2">
      <c r="A65" s="12" t="s">
        <v>76</v>
      </c>
      <c r="B65" s="12"/>
      <c r="C65" s="12" t="s">
        <v>48</v>
      </c>
      <c r="D65" s="10">
        <v>2</v>
      </c>
      <c r="E65" s="50"/>
      <c r="F65" s="51">
        <f t="shared" ref="F65:F70" si="7">D65*E65</f>
        <v>0</v>
      </c>
      <c r="G65" s="12" t="s">
        <v>107</v>
      </c>
    </row>
    <row r="66" spans="1:7" hidden="1" outlineLevel="1" x14ac:dyDescent="0.2">
      <c r="A66" s="12" t="s">
        <v>75</v>
      </c>
      <c r="B66" s="12"/>
      <c r="C66" s="12" t="s">
        <v>25</v>
      </c>
      <c r="D66" s="10"/>
      <c r="E66" s="50"/>
      <c r="F66" s="51">
        <f t="shared" si="7"/>
        <v>0</v>
      </c>
      <c r="G66" s="12"/>
    </row>
    <row r="67" spans="1:7" ht="69.599999999999994" customHeight="1" outlineLevel="1" x14ac:dyDescent="0.2">
      <c r="A67" s="47" t="s">
        <v>74</v>
      </c>
      <c r="B67" s="48"/>
      <c r="C67" s="46" t="s">
        <v>48</v>
      </c>
      <c r="D67" s="10">
        <v>1</v>
      </c>
      <c r="E67" s="50">
        <v>200</v>
      </c>
      <c r="F67" s="51">
        <f t="shared" si="7"/>
        <v>200</v>
      </c>
      <c r="G67" s="12" t="s">
        <v>109</v>
      </c>
    </row>
    <row r="68" spans="1:7" ht="37.200000000000003" customHeight="1" outlineLevel="1" x14ac:dyDescent="0.2">
      <c r="A68" s="12" t="s">
        <v>86</v>
      </c>
      <c r="B68" s="12"/>
      <c r="C68" s="12" t="s">
        <v>48</v>
      </c>
      <c r="D68" s="10">
        <v>1</v>
      </c>
      <c r="E68" s="50"/>
      <c r="F68" s="51">
        <f t="shared" si="7"/>
        <v>0</v>
      </c>
      <c r="G68" s="12" t="s">
        <v>105</v>
      </c>
    </row>
    <row r="69" spans="1:7" outlineLevel="1" x14ac:dyDescent="0.2">
      <c r="A69" s="12" t="s">
        <v>87</v>
      </c>
      <c r="B69" s="12"/>
      <c r="C69" s="12" t="s">
        <v>48</v>
      </c>
      <c r="D69" s="10">
        <v>13</v>
      </c>
      <c r="E69" s="50"/>
      <c r="F69" s="51">
        <f t="shared" si="7"/>
        <v>0</v>
      </c>
      <c r="G69" s="12"/>
    </row>
    <row r="70" spans="1:7" ht="200.4" customHeight="1" outlineLevel="1" x14ac:dyDescent="0.2">
      <c r="A70" s="12" t="s">
        <v>90</v>
      </c>
      <c r="B70" s="12"/>
      <c r="C70" s="12" t="s">
        <v>48</v>
      </c>
      <c r="D70" s="10">
        <v>12</v>
      </c>
      <c r="E70" s="50"/>
      <c r="F70" s="51">
        <f t="shared" si="7"/>
        <v>0</v>
      </c>
      <c r="G70" s="12" t="s">
        <v>108</v>
      </c>
    </row>
    <row r="71" spans="1:7" outlineLevel="1" x14ac:dyDescent="0.2">
      <c r="A71" s="12" t="s">
        <v>26</v>
      </c>
      <c r="B71" s="12"/>
      <c r="C71" s="12" t="s">
        <v>48</v>
      </c>
      <c r="D71" s="10">
        <v>2</v>
      </c>
      <c r="E71" s="50"/>
      <c r="F71" s="51">
        <f t="shared" ref="F71:F77" si="8">D71*E71</f>
        <v>0</v>
      </c>
      <c r="G71" s="12" t="s">
        <v>106</v>
      </c>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200</v>
      </c>
      <c r="G79" s="6"/>
    </row>
    <row r="80" spans="1:7" s="16" customFormat="1" ht="7.8" x14ac:dyDescent="0.2"/>
    <row r="81" spans="1:7" ht="12" x14ac:dyDescent="0.2">
      <c r="A81" s="5" t="s">
        <v>27</v>
      </c>
      <c r="B81" s="5"/>
      <c r="C81" s="5"/>
      <c r="D81" s="5"/>
      <c r="E81" s="5"/>
      <c r="F81" s="5"/>
      <c r="G81" s="5"/>
    </row>
    <row r="82" spans="1:7" s="19" customFormat="1" ht="5.4" hidden="1" outlineLevel="1" x14ac:dyDescent="0.2"/>
    <row r="83" spans="1:7" s="19" customFormat="1" ht="13.95" hidden="1" customHeight="1" outlineLevel="1" x14ac:dyDescent="0.2">
      <c r="A83" s="143" t="s">
        <v>92</v>
      </c>
      <c r="B83" s="143"/>
      <c r="C83" s="143"/>
      <c r="D83" s="143"/>
      <c r="E83" s="143"/>
      <c r="F83" s="143"/>
      <c r="G83" s="143"/>
    </row>
    <row r="84" spans="1:7" ht="12" hidden="1"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93</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hidden="1" customHeight="1" outlineLevel="1" x14ac:dyDescent="0.2">
      <c r="A90" s="49" t="s">
        <v>61</v>
      </c>
      <c r="B90" s="7"/>
      <c r="C90" s="7" t="s">
        <v>48</v>
      </c>
      <c r="D90" s="10"/>
      <c r="E90" s="50"/>
      <c r="F90" s="51">
        <f>D90*E90</f>
        <v>0</v>
      </c>
      <c r="G90" s="12"/>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hidden="1" customHeight="1" outlineLevel="1" x14ac:dyDescent="0.2"/>
    <row r="99" spans="1:7" ht="12" collapsed="1" x14ac:dyDescent="0.2">
      <c r="A99" s="6" t="s">
        <v>15</v>
      </c>
      <c r="B99" s="6"/>
      <c r="C99" s="6"/>
      <c r="D99" s="6"/>
      <c r="E99" s="6"/>
      <c r="F99" s="52">
        <f>SUM(F85:F98)</f>
        <v>0</v>
      </c>
      <c r="G99" s="6"/>
    </row>
    <row r="100" spans="1:7" s="16" customFormat="1" ht="25.95" customHeight="1" x14ac:dyDescent="0.2">
      <c r="A100" s="144" t="s">
        <v>94</v>
      </c>
      <c r="B100" s="145"/>
      <c r="C100" s="145"/>
      <c r="D100" s="145"/>
      <c r="E100" s="91">
        <v>0</v>
      </c>
      <c r="F100" s="87">
        <f>E100*(F99+F79+F55+F40+F22)</f>
        <v>0</v>
      </c>
      <c r="G100" s="90"/>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200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91BB-042E-4E2B-99FF-2F8C6A493A75}">
  <sheetPr>
    <tabColor theme="4"/>
  </sheetPr>
  <dimension ref="A2:I19"/>
  <sheetViews>
    <sheetView tabSelected="1" workbookViewId="0">
      <selection activeCell="C21" sqref="C21"/>
    </sheetView>
  </sheetViews>
  <sheetFormatPr baseColWidth="10" defaultRowHeight="11.4" x14ac:dyDescent="0.2"/>
  <cols>
    <col min="2" max="2" width="18.75" customWidth="1"/>
    <col min="3" max="3" width="17.75" customWidth="1"/>
    <col min="4" max="4" width="19.75" customWidth="1"/>
    <col min="5" max="5" width="18.625" customWidth="1"/>
    <col min="6" max="6" width="20" customWidth="1"/>
    <col min="7" max="7" width="16.625" customWidth="1"/>
    <col min="8" max="8" width="19" customWidth="1"/>
    <col min="9" max="9" width="18.5" customWidth="1"/>
  </cols>
  <sheetData>
    <row r="2" spans="1:9" ht="15.6" x14ac:dyDescent="0.2">
      <c r="A2" s="130" t="s">
        <v>101</v>
      </c>
      <c r="B2" s="100"/>
      <c r="C2" s="100"/>
      <c r="D2" s="100"/>
      <c r="E2" s="100"/>
    </row>
    <row r="3" spans="1:9" ht="12" thickBot="1" x14ac:dyDescent="0.25"/>
    <row r="4" spans="1:9" ht="12" x14ac:dyDescent="0.2">
      <c r="A4" s="161"/>
      <c r="B4" s="156" t="s">
        <v>12</v>
      </c>
      <c r="C4" s="157"/>
      <c r="D4" s="157" t="s">
        <v>102</v>
      </c>
      <c r="E4" s="157"/>
      <c r="F4" s="157" t="s">
        <v>102</v>
      </c>
      <c r="G4" s="158"/>
      <c r="H4" s="159" t="s">
        <v>15</v>
      </c>
      <c r="I4" s="160"/>
    </row>
    <row r="5" spans="1:9" ht="12.6" thickBot="1" x14ac:dyDescent="0.25">
      <c r="A5" s="162"/>
      <c r="B5" s="126" t="s">
        <v>104</v>
      </c>
      <c r="C5" s="127" t="s">
        <v>103</v>
      </c>
      <c r="D5" s="127" t="s">
        <v>104</v>
      </c>
      <c r="E5" s="127" t="s">
        <v>103</v>
      </c>
      <c r="F5" s="127" t="s">
        <v>104</v>
      </c>
      <c r="G5" s="128" t="s">
        <v>103</v>
      </c>
      <c r="H5" s="111" t="s">
        <v>104</v>
      </c>
      <c r="I5" s="129" t="s">
        <v>103</v>
      </c>
    </row>
    <row r="6" spans="1:9" ht="40.049999999999997" customHeight="1" x14ac:dyDescent="0.2">
      <c r="A6" s="119" t="s">
        <v>51</v>
      </c>
      <c r="B6" s="120">
        <v>0</v>
      </c>
      <c r="C6" s="121">
        <v>0</v>
      </c>
      <c r="D6" s="122">
        <v>0</v>
      </c>
      <c r="E6" s="121">
        <v>0</v>
      </c>
      <c r="F6" s="122">
        <v>0</v>
      </c>
      <c r="G6" s="123">
        <v>0</v>
      </c>
      <c r="H6" s="124">
        <f t="shared" ref="H6:H11" si="0">B6+D6+F6</f>
        <v>0</v>
      </c>
      <c r="I6" s="125">
        <f>(B6*C6)+(D6*E6)+(F6*G6)</f>
        <v>0</v>
      </c>
    </row>
    <row r="7" spans="1:9" ht="40.049999999999997" customHeight="1" x14ac:dyDescent="0.2">
      <c r="A7" s="117" t="s">
        <v>52</v>
      </c>
      <c r="B7" s="115">
        <v>0</v>
      </c>
      <c r="C7" s="102">
        <f>C6</f>
        <v>0</v>
      </c>
      <c r="D7" s="101">
        <v>0</v>
      </c>
      <c r="E7" s="102">
        <f>E6</f>
        <v>0</v>
      </c>
      <c r="F7" s="101">
        <v>0</v>
      </c>
      <c r="G7" s="103">
        <f>G6</f>
        <v>0</v>
      </c>
      <c r="H7" s="104">
        <f t="shared" si="0"/>
        <v>0</v>
      </c>
      <c r="I7" s="105">
        <f>(B7*C7)+(D7*E7)+(F7*G7)</f>
        <v>0</v>
      </c>
    </row>
    <row r="8" spans="1:9" ht="40.049999999999997" customHeight="1" x14ac:dyDescent="0.2">
      <c r="A8" s="117" t="s">
        <v>53</v>
      </c>
      <c r="B8" s="115">
        <v>0</v>
      </c>
      <c r="C8" s="102">
        <f>C6</f>
        <v>0</v>
      </c>
      <c r="D8" s="101">
        <v>0</v>
      </c>
      <c r="E8" s="102">
        <f>E6</f>
        <v>0</v>
      </c>
      <c r="F8" s="101">
        <v>0</v>
      </c>
      <c r="G8" s="103">
        <f>G6</f>
        <v>0</v>
      </c>
      <c r="H8" s="104">
        <f t="shared" si="0"/>
        <v>0</v>
      </c>
      <c r="I8" s="105">
        <f>(B8*C8)+(D8*E8)+(F8*G8)</f>
        <v>0</v>
      </c>
    </row>
    <row r="9" spans="1:9" ht="40.049999999999997" customHeight="1" x14ac:dyDescent="0.2">
      <c r="A9" s="117" t="s">
        <v>54</v>
      </c>
      <c r="B9" s="115">
        <v>0</v>
      </c>
      <c r="C9" s="102">
        <f>C6</f>
        <v>0</v>
      </c>
      <c r="D9" s="101">
        <v>0</v>
      </c>
      <c r="E9" s="102">
        <f>E6</f>
        <v>0</v>
      </c>
      <c r="F9" s="101">
        <v>0</v>
      </c>
      <c r="G9" s="103">
        <f>G6</f>
        <v>0</v>
      </c>
      <c r="H9" s="104">
        <f t="shared" si="0"/>
        <v>0</v>
      </c>
      <c r="I9" s="105">
        <f t="shared" ref="I9:I11" si="1">(B9*C9)+(D9*E9)+(F9*G9)</f>
        <v>0</v>
      </c>
    </row>
    <row r="10" spans="1:9" ht="40.049999999999997" customHeight="1" x14ac:dyDescent="0.2">
      <c r="A10" s="117" t="s">
        <v>71</v>
      </c>
      <c r="B10" s="115">
        <v>0</v>
      </c>
      <c r="C10" s="102">
        <f>C6</f>
        <v>0</v>
      </c>
      <c r="D10" s="101">
        <v>0</v>
      </c>
      <c r="E10" s="102">
        <f>E6</f>
        <v>0</v>
      </c>
      <c r="F10" s="101">
        <v>0</v>
      </c>
      <c r="G10" s="103">
        <f>G6</f>
        <v>0</v>
      </c>
      <c r="H10" s="104">
        <f t="shared" si="0"/>
        <v>0</v>
      </c>
      <c r="I10" s="105">
        <f t="shared" si="1"/>
        <v>0</v>
      </c>
    </row>
    <row r="11" spans="1:9" ht="40.049999999999997" customHeight="1" thickBot="1" x14ac:dyDescent="0.25">
      <c r="A11" s="118" t="s">
        <v>72</v>
      </c>
      <c r="B11" s="116">
        <v>0</v>
      </c>
      <c r="C11" s="113">
        <f>C6</f>
        <v>0</v>
      </c>
      <c r="D11" s="112">
        <v>0</v>
      </c>
      <c r="E11" s="113">
        <f>E6</f>
        <v>0</v>
      </c>
      <c r="F11" s="112">
        <v>0</v>
      </c>
      <c r="G11" s="114">
        <f>G6</f>
        <v>0</v>
      </c>
      <c r="H11" s="106">
        <f t="shared" si="0"/>
        <v>0</v>
      </c>
      <c r="I11" s="107">
        <f t="shared" si="1"/>
        <v>0</v>
      </c>
    </row>
    <row r="12" spans="1:9" ht="26.4" customHeight="1" thickBot="1" x14ac:dyDescent="0.25">
      <c r="A12" s="99"/>
      <c r="G12" s="108" t="s">
        <v>66</v>
      </c>
      <c r="H12" s="109">
        <f>SUM(H6:H11)</f>
        <v>0</v>
      </c>
      <c r="I12" s="110">
        <f>SUM(I6:I11)</f>
        <v>0</v>
      </c>
    </row>
    <row r="18" ht="4.2" customHeight="1" x14ac:dyDescent="0.2"/>
    <row r="19" hidden="1" x14ac:dyDescent="0.2"/>
  </sheetData>
  <mergeCells count="5">
    <mergeCell ref="B4:C4"/>
    <mergeCell ref="D4:E4"/>
    <mergeCell ref="F4:G4"/>
    <mergeCell ref="H4:I4"/>
    <mergeCell ref="A4:A5"/>
  </mergeCells>
  <phoneticPr fontId="11"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Q24" sqref="Q2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37" t="s">
        <v>81</v>
      </c>
      <c r="B1" s="138"/>
      <c r="C1" s="138"/>
      <c r="D1" s="138"/>
      <c r="E1" s="138"/>
      <c r="F1" s="138"/>
      <c r="G1" s="139"/>
    </row>
    <row r="2" spans="1:14" ht="18.75" customHeight="1" x14ac:dyDescent="0.25">
      <c r="A2" s="85" t="s">
        <v>84</v>
      </c>
      <c r="E2" s="140"/>
      <c r="F2" s="140"/>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42">
        <f>'Price schedule | Services'!D5</f>
        <v>0</v>
      </c>
      <c r="E5" s="142"/>
      <c r="F5" s="142"/>
      <c r="G5" s="142"/>
    </row>
    <row r="6" spans="1:14" ht="3.6" customHeight="1" x14ac:dyDescent="0.25">
      <c r="A6" s="24"/>
      <c r="B6" s="2"/>
      <c r="C6" s="27"/>
      <c r="D6" s="2"/>
      <c r="E6" s="2"/>
      <c r="F6" s="2"/>
      <c r="G6" s="2"/>
      <c r="J6" s="56"/>
      <c r="K6" s="56"/>
      <c r="L6" s="56"/>
      <c r="M6" s="56"/>
      <c r="N6" s="56"/>
    </row>
    <row r="7" spans="1:14" ht="33.75" customHeight="1" x14ac:dyDescent="0.25">
      <c r="A7" s="88"/>
      <c r="B7" s="89"/>
      <c r="C7" s="26" t="s">
        <v>2</v>
      </c>
      <c r="D7" s="141">
        <f>'Price schedule | Services'!D7</f>
        <v>0</v>
      </c>
      <c r="E7" s="141"/>
      <c r="F7" s="141"/>
      <c r="G7" s="141"/>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t="e">
        <f>'Price schedule | Services'!F22+#REF!</f>
        <v>#REF!</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t="e">
        <f>'Price schedule | Services'!F40+#REF!</f>
        <v>#REF!</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t="e">
        <f>'Price schedule | Services'!F55+#REF!</f>
        <v>#REF!</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35" t="s">
        <v>21</v>
      </c>
      <c r="B22" s="136"/>
      <c r="C22" s="136"/>
      <c r="D22" s="136"/>
      <c r="E22" s="136"/>
      <c r="F22" s="136"/>
      <c r="G22" s="136"/>
    </row>
    <row r="23" spans="1:12" s="60" customFormat="1" ht="14.25" customHeight="1" x14ac:dyDescent="0.2">
      <c r="A23" s="134" t="s">
        <v>85</v>
      </c>
      <c r="B23" s="134"/>
      <c r="C23" s="134"/>
      <c r="D23" s="134"/>
      <c r="E23" s="134"/>
      <c r="F23" s="134"/>
      <c r="G23" s="134"/>
    </row>
    <row r="24" spans="1:12" s="68" customFormat="1" ht="13.5" customHeight="1" x14ac:dyDescent="0.2">
      <c r="A24" s="134"/>
      <c r="B24" s="134"/>
      <c r="C24" s="134"/>
      <c r="D24" s="134"/>
      <c r="E24" s="134"/>
      <c r="F24" s="134"/>
      <c r="G24" s="134"/>
      <c r="H24" s="79"/>
    </row>
    <row r="25" spans="1:12" s="74" customFormat="1" ht="11.4" customHeight="1" x14ac:dyDescent="0.2">
      <c r="A25" s="6" t="s">
        <v>15</v>
      </c>
      <c r="B25" s="64"/>
      <c r="C25" s="64"/>
      <c r="D25" s="64"/>
      <c r="E25" s="76" t="e">
        <f>'Price schedule | Services'!F79+#REF!</f>
        <v>#REF!</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t="e">
        <f>'Price schedule | Services'!F99+#REF!</f>
        <v>#REF!</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t="e">
        <f>'Price schedule | Services'!F104+#REF!</f>
        <v>#REF!</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32"/>
      <c r="B39" s="132"/>
      <c r="C39" s="132"/>
      <c r="D39" s="132"/>
      <c r="E39" s="132"/>
      <c r="F39" s="132"/>
      <c r="G39" s="132"/>
    </row>
    <row r="40" spans="1:7" s="74" customFormat="1" ht="14.1" customHeight="1" x14ac:dyDescent="0.2">
      <c r="A40" s="133" t="s">
        <v>77</v>
      </c>
      <c r="B40" s="133"/>
      <c r="C40" s="133"/>
      <c r="D40" s="133"/>
      <c r="E40" s="133"/>
      <c r="F40" s="133"/>
      <c r="G40" s="133"/>
    </row>
    <row r="41" spans="1:7" s="74" customFormat="1" ht="14.1" customHeight="1" x14ac:dyDescent="0.2">
      <c r="A41" s="133"/>
      <c r="B41" s="133"/>
      <c r="C41" s="133"/>
      <c r="D41" s="133"/>
      <c r="E41" s="133"/>
      <c r="F41" s="133"/>
      <c r="G41" s="133"/>
    </row>
    <row r="42" spans="1:7" s="74" customFormat="1" ht="14.1" customHeight="1" x14ac:dyDescent="0.2">
      <c r="A42" s="133" t="s">
        <v>78</v>
      </c>
      <c r="B42" s="133"/>
      <c r="C42" s="133"/>
      <c r="D42" s="133"/>
      <c r="E42" s="133"/>
      <c r="F42" s="133"/>
      <c r="G42" s="133"/>
    </row>
    <row r="43" spans="1:7" s="74" customFormat="1" ht="14.1" customHeight="1" x14ac:dyDescent="0.2">
      <c r="A43" s="133" t="s">
        <v>79</v>
      </c>
      <c r="B43" s="133"/>
      <c r="C43" s="133"/>
      <c r="D43" s="133"/>
      <c r="E43" s="133"/>
      <c r="F43" s="133"/>
      <c r="G43" s="133"/>
    </row>
    <row r="44" spans="1:7" s="74" customFormat="1" ht="14.1" customHeight="1" x14ac:dyDescent="0.2">
      <c r="A44" s="133" t="s">
        <v>80</v>
      </c>
      <c r="B44" s="133"/>
      <c r="C44" s="133"/>
      <c r="D44" s="133"/>
      <c r="E44" s="133"/>
      <c r="F44" s="133"/>
      <c r="G44" s="133"/>
    </row>
    <row r="45" spans="1:7" s="74" customFormat="1" ht="14.1" customHeight="1" x14ac:dyDescent="0.2">
      <c r="A45" s="131" t="s">
        <v>77</v>
      </c>
      <c r="B45" s="131"/>
      <c r="C45" s="131"/>
      <c r="D45" s="131"/>
      <c r="E45" s="131"/>
      <c r="F45" s="131"/>
      <c r="G45" s="131"/>
    </row>
    <row r="46" spans="1:7" s="74" customFormat="1" ht="14.1" customHeight="1" x14ac:dyDescent="0.2">
      <c r="A46" s="131"/>
      <c r="B46" s="131"/>
      <c r="C46" s="131"/>
      <c r="D46" s="131"/>
      <c r="E46" s="131"/>
      <c r="F46" s="131"/>
      <c r="G46" s="131"/>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23:G24"/>
    <mergeCell ref="A22:G22"/>
    <mergeCell ref="A1:G1"/>
    <mergeCell ref="E2:F2"/>
    <mergeCell ref="A45:G45"/>
    <mergeCell ref="D7:G7"/>
    <mergeCell ref="D5:G5"/>
    <mergeCell ref="A46:G46"/>
    <mergeCell ref="A39:G39"/>
    <mergeCell ref="A40:G40"/>
    <mergeCell ref="A41:G41"/>
    <mergeCell ref="A42:G42"/>
    <mergeCell ref="A43:G43"/>
    <mergeCell ref="A44:G44"/>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63" t="s">
        <v>32</v>
      </c>
      <c r="C2" s="163"/>
      <c r="D2" s="163"/>
      <c r="E2" s="163"/>
      <c r="F2" s="163"/>
      <c r="G2" s="163"/>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2C90E-62E3-455A-8806-A7E76DBE4082}">
  <ds:schemaRefs>
    <ds:schemaRef ds:uri="http://purl.org/dc/elements/1.1/"/>
    <ds:schemaRef ds:uri="bf584408-68f7-43f9-a875-51b8c1743fcc"/>
    <ds:schemaRef ds:uri="f48c3ea7-45bd-4121-b325-a3e340329d2c"/>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Price schedule | Services</vt:lpstr>
      <vt:lpstr>Breakdown of milestones</vt:lpstr>
      <vt:lpstr>Total services + opt.</vt:lpstr>
      <vt:lpstr>List of key experts</vt:lpstr>
      <vt:lpstr>Lists</vt:lpstr>
      <vt:lpstr>'Price schedule | Services'!Druckbereich</vt:lpstr>
      <vt:lpstr>'Total services + opt.'!Druckbereich</vt:lpstr>
      <vt:lpstr>'Price schedule | Services'!Drucktitel</vt:lpstr>
      <vt:lpstr>'Total services + opt.'!Drucktitel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E240-wissensmanagement@giz.de</dc:creator>
  <cp:keywords/>
  <dc:description/>
  <cp:lastModifiedBy>Siebert, Conrad GIZ</cp:lastModifiedBy>
  <cp:revision/>
  <cp:lastPrinted>2022-08-29T14:32:03Z</cp:lastPrinted>
  <dcterms:created xsi:type="dcterms:W3CDTF">2020-06-06T12:03:03Z</dcterms:created>
  <dcterms:modified xsi:type="dcterms:W3CDTF">2026-09-30T13:50:51Z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