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anna_fitzon_giz_de/Documents/1. Laufende Vorgänge/Wettbewerbe/10053499 - Benefits Mechanism’s Methodology Africa/Wettbewerb/"/>
    </mc:Choice>
  </mc:AlternateContent>
  <xr:revisionPtr revIDLastSave="28" documentId="8_{99F39DB2-1187-4EDA-993C-CE2F02B67D36}" xr6:coauthVersionLast="47" xr6:coauthVersionMax="47" xr10:uidLastSave="{98A6356C-5A73-4FFC-B8DD-47ACC3CC89DB}"/>
  <bookViews>
    <workbookView xWindow="-28920" yWindow="-120" windowWidth="29040" windowHeight="15720"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s="1"/>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<sst xmlns="http://schemas.openxmlformats.org/spreadsheetml/2006/main" count="360" uniqueCount="98">
  <si>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</si>
  <si>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</si>
  <si>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</si>
  <si>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</si>
  <si>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</si>
  <si>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</si>
  <si>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</si>
  <si>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</si>
  <si>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</si>
  <si>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</si>
  <si>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</si>
  <si>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</si>
  <si>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</si>
  <si>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</si>
  <si>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</si>
  <si>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</si>
  <si>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</si>
  <si>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</si>
  <si>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</si>
  <si>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</si>
  <si>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</si>
  <si>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</si>
  <si>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</si>
  <si>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</si>
  <si>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</si>
  <si>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</si>
  <si>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</si>
  <si>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</si>
  <si>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</si>
  <si>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</si>
  <si>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</si>
  <si>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</si>
  <si>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</si>
  <si>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</si>
  <si>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</si>
  <si>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</si>
  <si>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</si>
  <si>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</si>
  <si>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</si>
  <si>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</si>
  <si>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</si>
  <si>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</si>
  <si>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</si>
  <si>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</si>
  <si>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</si>
  <si>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</si>
  <si>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</si>
  <si>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</si>
  <si>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</si>
  <si>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</si>
  <si>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</si>
  <si>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</si>
  <si>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</si>
  <si>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</si>
  <si>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</si>
  <si>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</si>
  <si>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</si>
  <si>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</si>
  <si>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</si>
  <si>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</si>
  <si>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</si>
  <si>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</si>
  <si>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</si>
  <si>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</si>
  <si>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</si>
  <si>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</si>
  <si>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</si>
  <si>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</si>
  <si>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</si>
  <si>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</si>
  <si>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</si>
  <si>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</si>
  <si>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</si>
  <si>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</si>
  <si>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</si>
  <si>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</si>
  <si>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</si>
  <si>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</si>
  <si>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</si>
  <si>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</si>
  <si>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</si>
  <si>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</si>
  <si>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</si>
  <si>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</si>
  <si>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</si>
  <si>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</si>
  <si>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</si>
  <si>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</si>
  <si>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</si>
  <si>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</si>
  <si>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</si>
  <si>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</si>
  <si>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</si>
  <si>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</si>
  <si>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</si>
  <si>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</si>
  <si>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</si>
  <si>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Travewl cost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</si>
</sst>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7" zoomScaleNormal="100" workbookViewId="0">
      <selection activeCell="J88" sqref="J88"/>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5.25" x14ac:dyDescent="0.2">
      <c r="A6" s="24"/>
      <c r="C6" s="27"/>
    </row>
    <row r="7" spans="1:14" ht="33" customHeight="1" x14ac:dyDescent="0.2">
      <c r="A7" s="88"/>
      <c r="B7" s="93"/>
      <c r="C7" s="26" t="s">
        <v>2</v>
      </c>
      <c r="D7" s="102"/>
      <c r="E7" s="103"/>
      <c r="F7" s="103"/>
      <c r="G7" s="103"/>
    </row>
    <row r="8" spans="1:14" s="17" customFormat="1" ht="9" x14ac:dyDescent="0.2">
      <c r="A8" s="29"/>
      <c r="B8" s="30"/>
      <c r="C8" s="30"/>
      <c r="D8" s="30"/>
      <c r="E8" s="30"/>
      <c r="F8" s="30"/>
      <c r="G8" s="30"/>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5" hidden="1" customHeight="1" outlineLevel="1" x14ac:dyDescent="0.2">
      <c r="C21" s="9"/>
    </row>
    <row r="22" spans="1:14" hidden="1" collapsed="1" x14ac:dyDescent="0.2">
      <c r="A22" s="6" t="s">
        <v>15</v>
      </c>
      <c r="B22" s="6"/>
      <c r="C22" s="6"/>
      <c r="D22" s="6"/>
      <c r="E22" s="6"/>
      <c r="F22" s="52">
        <f>SUM(F13:F21)</f>
        <v>0</v>
      </c>
      <c r="G22" s="6"/>
    </row>
    <row r="23" spans="1:14" s="16" customFormat="1" ht="17.100000000000001" hidden="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40</v>
      </c>
      <c r="E28" s="50"/>
      <c r="F28" s="51">
        <f>D28*E28</f>
        <v>0</v>
      </c>
      <c r="G28" s="12"/>
    </row>
    <row r="29" spans="1:14" hidden="1"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120</v>
      </c>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5" hidden="1" customHeight="1" outlineLevel="1" x14ac:dyDescent="0.2">
      <c r="C54" s="9"/>
    </row>
    <row r="55" spans="1:8" hidden="1" collapsed="1" x14ac:dyDescent="0.2">
      <c r="A55" s="6" t="s">
        <v>15</v>
      </c>
      <c r="B55" s="6"/>
      <c r="C55" s="6"/>
      <c r="D55" s="6"/>
      <c r="E55" s="6"/>
      <c r="F55" s="52">
        <f>SUM(F43:F54)</f>
        <v>0</v>
      </c>
      <c r="G55" s="6"/>
    </row>
    <row r="56" spans="1:8" s="2" customFormat="1" ht="5.25" hidden="1" x14ac:dyDescent="0.2"/>
    <row r="57" spans="1:8" s="16" customFormat="1" ht="8.25" hidden="1"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outlineLevel="1" x14ac:dyDescent="0.2">
      <c r="A65" s="12" t="s">
        <v>97</v>
      </c>
      <c r="B65" s="12"/>
      <c r="C65" s="12" t="s">
        <v>48</v>
      </c>
      <c r="D65" s="10">
        <v>1</v>
      </c>
      <c r="E65" s="50">
        <v>14581</v>
      </c>
      <c r="F65" s="51">
        <f t="shared" ref="F65:F70" si="7">D65*E65</f>
        <v>14581</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6</v>
      </c>
      <c r="E67" s="50">
        <v>140</v>
      </c>
      <c r="F67" s="51">
        <f t="shared" si="7"/>
        <v>840</v>
      </c>
      <c r="G67" s="12"/>
    </row>
    <row r="68" spans="1:7" ht="12" hidden="1" customHeight="1" outlineLevel="1" x14ac:dyDescent="0.2">
      <c r="A68" s="12" t="s">
        <v>86</v>
      </c>
      <c r="B68" s="12"/>
      <c r="C68" s="12" t="s">
        <v>48</v>
      </c>
      <c r="D68" s="10"/>
      <c r="E68" s="50"/>
      <c r="F68" s="51">
        <f t="shared" si="7"/>
        <v>0</v>
      </c>
      <c r="G68" s="12"/>
    </row>
    <row r="69" spans="1:7" hidden="1" outlineLevel="1" x14ac:dyDescent="0.2">
      <c r="A69" s="12" t="s">
        <v>87</v>
      </c>
      <c r="B69" s="12"/>
      <c r="C69" s="12" t="s">
        <v>47</v>
      </c>
      <c r="D69" s="10"/>
      <c r="E69" s="50"/>
      <c r="F69" s="51">
        <f t="shared" si="7"/>
        <v>0</v>
      </c>
      <c r="G69" s="12"/>
    </row>
    <row r="70" spans="1:7" ht="11.45" hidden="1" customHeight="1" outlineLevel="1" x14ac:dyDescent="0.2">
      <c r="A70" s="12" t="s">
        <v>91</v>
      </c>
      <c r="B70" s="12"/>
      <c r="C70" s="12" t="s">
        <v>48</v>
      </c>
      <c r="D70" s="10"/>
      <c r="E70" s="50"/>
      <c r="F70" s="51">
        <f t="shared" si="7"/>
        <v>0</v>
      </c>
      <c r="G70" s="12"/>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5" customHeight="1" outlineLevel="1" x14ac:dyDescent="0.2">
      <c r="C78" s="9"/>
    </row>
    <row r="79" spans="1:7" x14ac:dyDescent="0.2">
      <c r="A79" s="6" t="s">
        <v>15</v>
      </c>
      <c r="B79" s="6"/>
      <c r="C79" s="6"/>
      <c r="D79" s="6"/>
      <c r="E79" s="6"/>
      <c r="F79" s="52">
        <f>SUM(F64:F78)</f>
        <v>15421</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99" t="s">
        <v>93</v>
      </c>
      <c r="B83" s="99"/>
      <c r="C83" s="99"/>
      <c r="D83" s="99"/>
      <c r="E83" s="99"/>
      <c r="F83" s="99"/>
      <c r="G83" s="99"/>
    </row>
    <row r="84" spans="1:7"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4" hidden="1" outlineLevel="1" x14ac:dyDescent="0.2">
      <c r="A87" s="12" t="s">
        <v>95</v>
      </c>
      <c r="B87" s="7"/>
      <c r="C87" s="12" t="s">
        <v>25</v>
      </c>
      <c r="D87" s="10"/>
      <c r="E87" s="50"/>
      <c r="F87" s="51">
        <f t="shared" si="10"/>
        <v>0</v>
      </c>
      <c r="G87" s="12"/>
    </row>
    <row r="88" spans="1:7" outlineLevel="1" x14ac:dyDescent="0.2">
      <c r="A88" s="12" t="s">
        <v>55</v>
      </c>
      <c r="B88" s="7"/>
      <c r="C88" s="12" t="s">
        <v>48</v>
      </c>
      <c r="D88" s="10">
        <v>4</v>
      </c>
      <c r="E88" s="50">
        <v>2000</v>
      </c>
      <c r="F88" s="51">
        <f>D88*E88</f>
        <v>8000</v>
      </c>
      <c r="G88" s="12"/>
    </row>
    <row r="89" spans="1:7" hidden="1" outlineLevel="1" x14ac:dyDescent="0.2">
      <c r="A89" s="11" t="s">
        <v>62</v>
      </c>
      <c r="B89" s="7"/>
      <c r="C89" s="7" t="s">
        <v>48</v>
      </c>
      <c r="D89" s="10"/>
      <c r="E89" s="50"/>
      <c r="F89" s="51">
        <f t="shared" si="10"/>
        <v>0</v>
      </c>
      <c r="G89" s="12"/>
    </row>
    <row r="90" spans="1:7" ht="11.45" hidden="1" customHeight="1" outlineLevel="1" x14ac:dyDescent="0.2">
      <c r="A90" s="49" t="s">
        <v>61</v>
      </c>
      <c r="B90" s="7"/>
      <c r="C90" s="7" t="s">
        <v>48</v>
      </c>
      <c r="D90" s="10"/>
      <c r="E90" s="50"/>
      <c r="F90" s="51">
        <f>D90*E90</f>
        <v>0</v>
      </c>
      <c r="G90" s="12"/>
    </row>
    <row r="91" spans="1:7" ht="11.45"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5" customHeight="1" outlineLevel="1" x14ac:dyDescent="0.2"/>
    <row r="99" spans="1:7" x14ac:dyDescent="0.2">
      <c r="A99" s="6" t="s">
        <v>15</v>
      </c>
      <c r="B99" s="6"/>
      <c r="C99" s="6"/>
      <c r="D99" s="6"/>
      <c r="E99" s="6"/>
      <c r="F99" s="52">
        <f>SUM(F85:F98)</f>
        <v>8000</v>
      </c>
      <c r="G99" s="6"/>
    </row>
    <row r="100" spans="1:7" s="16" customFormat="1" ht="25.9" customHeight="1" x14ac:dyDescent="0.2">
      <c r="A100" s="100" t="s">
        <v>96</v>
      </c>
      <c r="B100" s="101"/>
      <c r="C100" s="101"/>
      <c r="D100" s="101"/>
      <c r="E100" s="92">
        <v>0</v>
      </c>
      <c r="F100" s="87">
        <f>E100*(F99+F79+F55+F40+F22)</f>
        <v>0</v>
      </c>
      <c r="G100" s="91"/>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23421</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5.25" x14ac:dyDescent="0.2">
      <c r="A6" s="24"/>
      <c r="C6" s="27"/>
    </row>
    <row r="7" spans="1:14" ht="34.5" customHeight="1" x14ac:dyDescent="0.2">
      <c r="A7" s="89"/>
      <c r="B7" s="90"/>
      <c r="C7" s="26" t="s">
        <v>2</v>
      </c>
      <c r="D7" s="117">
        <f>'Price schedule | Services'!D7</f>
        <v>0</v>
      </c>
      <c r="E7" s="118"/>
      <c r="F7" s="118"/>
      <c r="G7" s="118"/>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outlineLevel="1" x14ac:dyDescent="0.2"/>
    <row r="11" spans="1:14" s="19" customFormat="1" ht="6" outlineLevel="1" x14ac:dyDescent="0.2"/>
    <row r="12" spans="1:14"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5" customHeight="1" outlineLevel="1" x14ac:dyDescent="0.2">
      <c r="C21" s="9"/>
    </row>
    <row r="22" spans="1:14"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13.9" customHeight="1" x14ac:dyDescent="0.2">
      <c r="A25" s="112" t="s">
        <v>92</v>
      </c>
      <c r="B25" s="112"/>
      <c r="C25" s="112"/>
      <c r="D25" s="112"/>
      <c r="E25" s="112"/>
      <c r="F25" s="112"/>
      <c r="G25" s="112"/>
    </row>
    <row r="26" spans="1:14" s="19" customFormat="1" ht="6"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5" customHeight="1" outlineLevel="1" x14ac:dyDescent="0.2">
      <c r="C54" s="9"/>
    </row>
    <row r="55" spans="1:8"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5"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5" customHeight="1" outlineLevel="1" x14ac:dyDescent="0.2">
      <c r="C78" s="9"/>
    </row>
    <row r="79" spans="1:7" x14ac:dyDescent="0.2">
      <c r="A79" s="6" t="s">
        <v>15</v>
      </c>
      <c r="B79" s="6"/>
      <c r="C79" s="6"/>
      <c r="D79" s="6"/>
      <c r="E79" s="6"/>
      <c r="F79" s="52">
        <f>SUM(F64:F78)</f>
        <v>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112" t="s">
        <v>93</v>
      </c>
      <c r="B83" s="112"/>
      <c r="C83" s="112"/>
      <c r="D83" s="112"/>
      <c r="E83" s="112"/>
      <c r="F83" s="112"/>
      <c r="G83" s="112"/>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4"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5" customHeight="1" outlineLevel="1" x14ac:dyDescent="0.2">
      <c r="A90" s="49" t="s">
        <v>61</v>
      </c>
      <c r="B90" s="7"/>
      <c r="C90" s="7" t="s">
        <v>48</v>
      </c>
      <c r="D90" s="10"/>
      <c r="E90" s="50"/>
      <c r="F90" s="51">
        <f>D90*E90</f>
        <v>0</v>
      </c>
      <c r="G90" s="12"/>
    </row>
    <row r="91" spans="1:7" ht="11.45"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5" customHeight="1" outlineLevel="1" x14ac:dyDescent="0.2"/>
    <row r="99" spans="1:7" x14ac:dyDescent="0.2">
      <c r="A99" s="6" t="s">
        <v>15</v>
      </c>
      <c r="B99" s="6"/>
      <c r="C99" s="6"/>
      <c r="D99" s="6"/>
      <c r="E99" s="6"/>
      <c r="F99" s="52">
        <f>SUM(F85:F98)</f>
        <v>0</v>
      </c>
      <c r="G99" s="6"/>
    </row>
    <row r="100" spans="1:7" ht="25.9" customHeight="1" x14ac:dyDescent="0.2">
      <c r="A100" s="100" t="s">
        <v>96</v>
      </c>
      <c r="B100" s="101"/>
      <c r="C100" s="101"/>
      <c r="D100" s="101"/>
      <c r="E100" s="92">
        <v>0</v>
      </c>
      <c r="F100" s="87">
        <f>E100*(F99+F79+F55+F40+F22)</f>
        <v>0</v>
      </c>
      <c r="G100" s="91"/>
    </row>
    <row r="101" spans="1:7" s="16" customFormat="1" ht="5.45" customHeight="1" x14ac:dyDescent="0.2"/>
    <row r="102" spans="1:7" ht="11.45" customHeight="1"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42578125" defaultRowHeight="14.25" x14ac:dyDescent="0.2"/>
  <cols>
    <col min="1" max="1" width="32.85546875" style="54" customWidth="1"/>
    <col min="2" max="2" width="15.5703125" style="54" customWidth="1"/>
    <col min="3" max="3" width="25.28515625" style="54" customWidth="1"/>
    <col min="4" max="4" width="11.42578125" style="54"/>
    <col min="5" max="5" width="16.42578125" style="54" customWidth="1"/>
    <col min="6" max="6" width="25.7109375" style="54" customWidth="1"/>
    <col min="7" max="7" width="12.7109375" style="54" customWidth="1"/>
    <col min="8" max="8" width="8.5703125" style="54" customWidth="1"/>
    <col min="9" max="9" width="9.5703125" style="54" customWidth="1"/>
    <col min="10" max="10" width="11.42578125" style="54" customWidth="1"/>
    <col min="11" max="11" width="16" style="54" customWidth="1"/>
    <col min="12" max="16384" width="11.42578125" style="54"/>
  </cols>
  <sheetData>
    <row r="1" spans="1:14" ht="67.5" customHeight="1" x14ac:dyDescent="0.2">
      <c r="A1" s="122" t="s">
        <v>81</v>
      </c>
      <c r="B1" s="123"/>
      <c r="C1" s="123"/>
      <c r="D1" s="123"/>
      <c r="E1" s="123"/>
      <c r="F1" s="123"/>
      <c r="G1" s="124"/>
    </row>
    <row r="2" spans="1:14" ht="18.75" customHeight="1" x14ac:dyDescent="0.2">
      <c r="A2" s="85" t="s">
        <v>84</v>
      </c>
      <c r="E2" s="125"/>
      <c r="F2" s="125"/>
    </row>
    <row r="3" spans="1:14" ht="11.45" customHeight="1" x14ac:dyDescent="0.2">
      <c r="A3" s="25"/>
      <c r="B3" s="53"/>
      <c r="C3" s="26" t="s">
        <v>0</v>
      </c>
      <c r="D3" s="81" t="str">
        <f>IF('Price schedule | Services'!D3="","",'Price schedule | Services'!D3)</f>
        <v/>
      </c>
      <c r="E3" s="15"/>
      <c r="F3" s="26"/>
      <c r="G3" s="4"/>
    </row>
    <row r="4" spans="1:14" ht="5.25" customHeight="1" x14ac:dyDescent="0.2">
      <c r="A4" s="24"/>
      <c r="B4" s="2"/>
      <c r="C4" s="27"/>
      <c r="D4" s="2"/>
      <c r="E4" s="2"/>
      <c r="F4" s="2"/>
      <c r="G4" s="2"/>
      <c r="H4" s="55"/>
    </row>
    <row r="5" spans="1:14" ht="11.45" customHeight="1" x14ac:dyDescent="0.2">
      <c r="A5" s="28"/>
      <c r="B5" s="53"/>
      <c r="C5" s="26" t="s">
        <v>1</v>
      </c>
      <c r="D5" s="128">
        <f>'Price schedule | Services'!D5</f>
        <v>0</v>
      </c>
      <c r="E5" s="128"/>
      <c r="F5" s="128"/>
      <c r="G5" s="128"/>
    </row>
    <row r="6" spans="1:14" ht="3.6" customHeight="1" x14ac:dyDescent="0.2">
      <c r="A6" s="24"/>
      <c r="B6" s="2"/>
      <c r="C6" s="27"/>
      <c r="D6" s="2"/>
      <c r="E6" s="2"/>
      <c r="F6" s="2"/>
      <c r="G6" s="2"/>
      <c r="J6" s="56"/>
      <c r="K6" s="56"/>
      <c r="L6" s="56"/>
      <c r="M6" s="56"/>
      <c r="N6" s="56"/>
    </row>
    <row r="7" spans="1:14" ht="33.75" customHeight="1" x14ac:dyDescent="0.2">
      <c r="A7" s="88"/>
      <c r="B7" s="90"/>
      <c r="C7" s="26" t="s">
        <v>2</v>
      </c>
      <c r="D7" s="127">
        <f>'Price schedule | Services'!D7</f>
        <v>0</v>
      </c>
      <c r="E7" s="127"/>
      <c r="F7" s="127"/>
      <c r="G7" s="127"/>
    </row>
    <row r="8" spans="1:14" ht="9" customHeight="1" x14ac:dyDescent="0.2">
      <c r="A8" s="57"/>
      <c r="B8" s="58"/>
      <c r="C8" s="58"/>
      <c r="D8" s="58"/>
      <c r="E8" s="58"/>
      <c r="F8" s="58"/>
      <c r="G8" s="58"/>
    </row>
    <row r="9" spans="1:14" ht="11.45" customHeight="1" x14ac:dyDescent="0.2">
      <c r="A9" s="5" t="s">
        <v>3</v>
      </c>
      <c r="B9" s="5"/>
      <c r="C9" s="5"/>
      <c r="D9" s="5"/>
      <c r="E9" s="5"/>
      <c r="F9" s="5"/>
      <c r="G9" s="5"/>
    </row>
    <row r="10" spans="1:14" ht="5.0999999999999996" customHeight="1" x14ac:dyDescent="0.2">
      <c r="A10" s="61"/>
      <c r="B10" s="62"/>
      <c r="C10" s="62"/>
      <c r="D10" s="62"/>
      <c r="E10" s="62"/>
      <c r="F10" s="62"/>
      <c r="G10" s="62"/>
      <c r="K10" s="59"/>
    </row>
    <row r="11" spans="1:14" s="60" customFormat="1" ht="11.45" customHeight="1" x14ac:dyDescent="0.2">
      <c r="A11" s="6" t="s">
        <v>15</v>
      </c>
      <c r="B11" s="64"/>
      <c r="C11" s="64"/>
      <c r="D11" s="64"/>
      <c r="E11" s="65">
        <f>'Price schedule | Services'!F22+'Price schedule | opt. services'!F22</f>
        <v>0</v>
      </c>
      <c r="F11" s="65"/>
      <c r="G11" s="80"/>
    </row>
    <row r="12" spans="1:14" ht="17.25" customHeight="1" x14ac:dyDescent="0.2">
      <c r="A12" s="61"/>
      <c r="B12" s="62"/>
      <c r="C12" s="62"/>
      <c r="D12" s="62"/>
      <c r="E12" s="62"/>
      <c r="F12" s="62"/>
      <c r="G12" s="62"/>
    </row>
    <row r="13" spans="1:14" ht="11.45" customHeight="1" x14ac:dyDescent="0.2">
      <c r="A13" s="5" t="s">
        <v>4</v>
      </c>
      <c r="B13" s="5"/>
      <c r="C13" s="5"/>
      <c r="D13" s="5"/>
      <c r="E13" s="5"/>
      <c r="F13" s="5"/>
      <c r="G13" s="5"/>
    </row>
    <row r="14" spans="1:14" ht="11.45" customHeight="1" x14ac:dyDescent="0.2">
      <c r="A14" s="84"/>
      <c r="B14" s="84"/>
      <c r="C14" s="84"/>
      <c r="D14" s="84"/>
      <c r="E14" s="84"/>
      <c r="F14" s="84"/>
      <c r="G14" s="84"/>
    </row>
    <row r="15" spans="1:14" s="60" customFormat="1" ht="11.45" customHeight="1" x14ac:dyDescent="0.2">
      <c r="A15" s="21" t="s">
        <v>83</v>
      </c>
      <c r="B15" s="67"/>
      <c r="C15" s="67"/>
      <c r="D15" s="67"/>
      <c r="E15" s="67"/>
      <c r="F15" s="67"/>
      <c r="G15" s="67"/>
    </row>
    <row r="16" spans="1:14" s="60" customFormat="1" ht="11.45"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5" customHeight="1" x14ac:dyDescent="0.2">
      <c r="A18" s="21" t="s">
        <v>82</v>
      </c>
      <c r="B18" s="70"/>
      <c r="C18" s="69"/>
      <c r="D18" s="69"/>
      <c r="E18" s="69"/>
      <c r="F18" s="69"/>
      <c r="G18" s="69"/>
    </row>
    <row r="19" spans="1:12" s="60" customFormat="1" ht="11.45"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5" customHeight="1" x14ac:dyDescent="0.2">
      <c r="A21" s="5" t="s">
        <v>20</v>
      </c>
      <c r="B21" s="5"/>
      <c r="C21" s="5"/>
      <c r="D21" s="5"/>
      <c r="E21" s="5"/>
      <c r="F21" s="5"/>
      <c r="G21" s="5"/>
    </row>
    <row r="22" spans="1:12" ht="12" customHeight="1" x14ac:dyDescent="0.2">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5" customHeight="1" x14ac:dyDescent="0.2">
      <c r="A25" s="6" t="s">
        <v>15</v>
      </c>
      <c r="B25" s="64"/>
      <c r="C25" s="64"/>
      <c r="D25" s="64"/>
      <c r="E25" s="76">
        <f>'Price schedule | Services'!F79+'Price schedule | opt. services'!F79</f>
        <v>15421</v>
      </c>
      <c r="F25" s="65"/>
      <c r="G25" s="72"/>
      <c r="H25" s="79"/>
      <c r="I25" s="60"/>
      <c r="L25" s="60"/>
    </row>
    <row r="26" spans="1:12" s="75" customFormat="1" ht="17.25" customHeight="1" x14ac:dyDescent="0.2">
      <c r="A26" s="66"/>
      <c r="B26" s="67"/>
      <c r="C26" s="67"/>
      <c r="D26" s="67"/>
      <c r="E26" s="67"/>
      <c r="F26" s="67"/>
      <c r="G26" s="67"/>
    </row>
    <row r="27" spans="1:12" s="60" customFormat="1" ht="11.45" customHeight="1" x14ac:dyDescent="0.2">
      <c r="A27" s="5" t="s">
        <v>27</v>
      </c>
      <c r="B27" s="5"/>
      <c r="C27" s="5"/>
      <c r="D27" s="5"/>
      <c r="E27" s="5"/>
      <c r="F27" s="5"/>
      <c r="G27" s="5"/>
    </row>
    <row r="28" spans="1:12" s="77" customFormat="1" ht="11.45" customHeight="1" x14ac:dyDescent="0.2">
      <c r="A28" s="66"/>
      <c r="B28" s="67"/>
      <c r="C28" s="67"/>
      <c r="D28" s="67"/>
      <c r="E28" s="67"/>
      <c r="F28" s="67"/>
      <c r="G28" s="67"/>
    </row>
    <row r="29" spans="1:12" s="60" customFormat="1" ht="11.45" customHeight="1" x14ac:dyDescent="0.2">
      <c r="A29" s="6" t="s">
        <v>15</v>
      </c>
      <c r="B29" s="64"/>
      <c r="C29" s="64"/>
      <c r="D29" s="64"/>
      <c r="E29" s="76">
        <f>'Price schedule | Services'!F99+'Price schedule | opt. services'!F99</f>
        <v>8000</v>
      </c>
      <c r="F29" s="65"/>
      <c r="G29" s="72"/>
    </row>
    <row r="30" spans="1:12" s="68" customFormat="1" ht="17.25" customHeight="1" x14ac:dyDescent="0.2">
      <c r="A30" s="66"/>
      <c r="B30" s="67"/>
      <c r="C30" s="67"/>
      <c r="D30" s="67"/>
      <c r="E30" s="67"/>
      <c r="F30" s="67"/>
      <c r="G30" s="67"/>
    </row>
    <row r="31" spans="1:12" s="60" customFormat="1" ht="11.45"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23421</v>
      </c>
      <c r="F33" s="65"/>
      <c r="G33" s="72"/>
    </row>
    <row r="34" spans="1:7" s="68" customFormat="1" ht="14.1" customHeight="1" x14ac:dyDescent="0.2">
      <c r="A34" s="54"/>
      <c r="B34" s="54"/>
      <c r="C34" s="54"/>
      <c r="D34" s="54"/>
      <c r="E34" s="54"/>
      <c r="F34" s="54"/>
      <c r="G34" s="54"/>
    </row>
    <row r="35" spans="1:7" s="60" customFormat="1" ht="14.1" customHeight="1" x14ac:dyDescent="0.2"/>
    <row r="36" spans="1:7" ht="14.1" customHeight="1" x14ac:dyDescent="0.2"/>
    <row r="37" spans="1:7" ht="14.1" customHeight="1" x14ac:dyDescent="0.2"/>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
    <row r="48" spans="1:7" ht="14.1" customHeight="1" x14ac:dyDescent="0.2"/>
    <row r="49" ht="14.1" customHeight="1" x14ac:dyDescent="0.2"/>
    <row r="51" ht="14.1" customHeight="1" x14ac:dyDescent="0.2"/>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Fitzon, Anna GIZ</dc:creator>
  <cp:keywords/>
  <dc:description/>
  <cp:lastModifiedBy>Fitzon, Anna GIZ</cp:lastModifiedBy>
  <cp:revision/>
  <cp:lastPrinted>2022-08-29T14:32:03Z</cp:lastPrinted>
  <dcterms:created xsi:type="dcterms:W3CDTF">2020-06-06T12:03:03Z</dcterms:created>
  <dcterms:modified xsi:type="dcterms:W3CDTF">2026-10-29T14:34:27Z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