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wedell\Downloads\"/>
    </mc:Choice>
  </mc:AlternateContent>
  <xr:revisionPtr revIDLastSave="0" documentId="8_{4E70F793-06AC-457F-8E17-30E8925156E4}" xr6:coauthVersionLast="47" xr6:coauthVersionMax="47" xr10:uidLastSave="{00000000-0000-0000-0000-000000000000}"/>
  <bookViews>
    <workbookView xWindow="-108" yWindow="-108" windowWidth="23256" windowHeight="13896" tabRatio="507" activeTab="1" xr2:uid="{00000000-000D-0000-FFFF-FFFF00000000}"/>
  </bookViews>
  <sheets>
    <sheet name="Specification Lots 1,2,3" sheetId="1" r:id="rId1"/>
    <sheet name="Scpecification Lots 4,5,6" sheetId="3" r:id="rId2"/>
    <sheet name="Dropdown menu" sheetId="2" state="hidden" r:id="rId3"/>
  </sheets>
  <definedNames>
    <definedName name="Category_of_good">'Dropdown menu'!$A$14:$A$32</definedName>
    <definedName name="Justification_for_non_neutral_specification">'Dropdown menu'!$G$8:$G$12</definedName>
    <definedName name="yes_no">'Dropdown menu'!$G$1:$G$3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3" l="1"/>
  <c r="J8" i="3"/>
  <c r="J5" i="3"/>
  <c r="J19" i="1"/>
  <c r="K8" i="3" l="1"/>
  <c r="J8" i="1"/>
  <c r="J5" i="1"/>
  <c r="K8" i="1" l="1"/>
</calcChain>
</file>

<file path=xl/sharedStrings.xml><?xml version="1.0" encoding="utf-8"?>
<sst xmlns="http://schemas.openxmlformats.org/spreadsheetml/2006/main" count="170" uniqueCount="107">
  <si>
    <t>Lot</t>
  </si>
  <si>
    <t>Position</t>
  </si>
  <si>
    <t>Item description</t>
  </si>
  <si>
    <t>Quantity
[pcs.]</t>
  </si>
  <si>
    <t>Remarks 
The comparative specification should indicate any deviation from the technical parameters or functional description of the tender documents.
If there is no deviation from the technical specification in columns B-E, please indicate "Yes". Otherwise, describe your special features in this column.</t>
  </si>
  <si>
    <t>Unit cost,
EUR</t>
  </si>
  <si>
    <t>all lots</t>
  </si>
  <si>
    <t>General requirement</t>
  </si>
  <si>
    <t>Availability of an authorized service center in Ukraine. In the event of a warranty case, the center must resolve the issue within 60 days from the date of application.</t>
  </si>
  <si>
    <t>1.1</t>
  </si>
  <si>
    <t>Flanged gate valve, DN400</t>
  </si>
  <si>
    <t>1.2</t>
  </si>
  <si>
    <t>Flanged gate valve, DN500</t>
  </si>
  <si>
    <t>1.3</t>
  </si>
  <si>
    <t>Flanged gate valve, DN600</t>
  </si>
  <si>
    <t>1.4</t>
  </si>
  <si>
    <t>1.5</t>
  </si>
  <si>
    <t>1.6</t>
  </si>
  <si>
    <t>2.1</t>
  </si>
  <si>
    <t>Sewage pump
Q= 250 m³/h, H=30-40m</t>
  </si>
  <si>
    <t xml:space="preserve">Frequency converter 
45 - 50 kW </t>
  </si>
  <si>
    <t>2.2</t>
  </si>
  <si>
    <t>Sewage pump
Q= 250 m³/h, H=50-60m</t>
  </si>
  <si>
    <t xml:space="preserve">Frequency converter 
75 - 80 kW </t>
  </si>
  <si>
    <t>2.3</t>
  </si>
  <si>
    <t>Sewage pump
Q= 250 m³/h, H=90-100m</t>
  </si>
  <si>
    <t xml:space="preserve">Frequency converter 
130 -132 kW </t>
  </si>
  <si>
    <t>2.4</t>
  </si>
  <si>
    <t>Sewage pump
Q= 500 m³/h, H=30-40m</t>
  </si>
  <si>
    <t xml:space="preserve">Frequency converter 
90 -110 kW </t>
  </si>
  <si>
    <t>2.5</t>
  </si>
  <si>
    <t>Sewage pump
Q= 500 m³/h, H=70-80m</t>
  </si>
  <si>
    <t>3.1</t>
  </si>
  <si>
    <t>Water supply pump,
Q = 250 m³/h, H = 30–50 m</t>
  </si>
  <si>
    <t>3.2</t>
  </si>
  <si>
    <t>Water supply pump, 
Q = 250 m³/h, H = 50–75 m</t>
  </si>
  <si>
    <t>3.3</t>
  </si>
  <si>
    <t>Water supply pump, 
Q = 250 m³/h, H =75-100 m</t>
  </si>
  <si>
    <t>Type of Equipment</t>
  </si>
  <si>
    <t>please choose</t>
  </si>
  <si>
    <t>Notebook</t>
  </si>
  <si>
    <t>Yes</t>
  </si>
  <si>
    <t>PC</t>
  </si>
  <si>
    <t>No</t>
  </si>
  <si>
    <t>Accesorities</t>
  </si>
  <si>
    <t>(Mouse, Keyboard, Docking Station..)</t>
  </si>
  <si>
    <t>Office technic</t>
  </si>
  <si>
    <t>Telephone,MFD, printer</t>
  </si>
  <si>
    <t>Network components</t>
  </si>
  <si>
    <t>Router, switch, UPS</t>
  </si>
  <si>
    <t>Cartridge</t>
  </si>
  <si>
    <t>Justification for non-neutral specification</t>
  </si>
  <si>
    <t>Licence, Software</t>
  </si>
  <si>
    <t>Monitor</t>
  </si>
  <si>
    <t>Special manufacturing</t>
  </si>
  <si>
    <t>TV</t>
  </si>
  <si>
    <t>Compatibility/Standartization in the Project/ Partner organisation</t>
  </si>
  <si>
    <t>Spare parts/ Aditional equipment/ accessories only by one Supplier</t>
  </si>
  <si>
    <t>Maintenance</t>
  </si>
  <si>
    <t>Category of good:</t>
  </si>
  <si>
    <t>S01 Food, beverages, tobacco products</t>
  </si>
  <si>
    <t>S02 Computer system</t>
  </si>
  <si>
    <t>S03 Telecommunications device</t>
  </si>
  <si>
    <t>S04 Standard Software rent (goods)</t>
  </si>
  <si>
    <t>S05 Standard Software buy (goods)</t>
  </si>
  <si>
    <t>S06 Plant Equipment, tool</t>
  </si>
  <si>
    <t>S07 Construction technology</t>
  </si>
  <si>
    <t>S08 Office product, facility and technic, papeterie</t>
  </si>
  <si>
    <t>S09 Literature</t>
  </si>
  <si>
    <t>S10 Hardware rent</t>
  </si>
  <si>
    <t>S11 Energy, extraction product, secondary raw material, residue</t>
  </si>
  <si>
    <t>S12 Electric engineering, automation, process control engineering</t>
  </si>
  <si>
    <t>S13 Vehicle (complete vehicle)</t>
  </si>
  <si>
    <t>S14 Home economics, Home technology</t>
  </si>
  <si>
    <t>S15 Laboratory material, laboratory technology</t>
  </si>
  <si>
    <t>S16 Installation (complete)</t>
  </si>
  <si>
    <t>S17 Medical device</t>
  </si>
  <si>
    <t>S18 Machine, apparatus</t>
  </si>
  <si>
    <t>S19 Occupational safety, accident prevention</t>
  </si>
  <si>
    <t>S20 Marketing</t>
  </si>
  <si>
    <t>S21 Automotive engineering, vehicle component</t>
  </si>
  <si>
    <t>S22 Human and veterinary drug, pesticide, active ingredient</t>
  </si>
  <si>
    <t>S23 Clothing and textiles</t>
  </si>
  <si>
    <t>S24 Body care, personal hygiene</t>
  </si>
  <si>
    <t>S25 Sport, playing, leisure</t>
  </si>
  <si>
    <t>S26 Interior furnishing (excl. Office furnishings)</t>
  </si>
  <si>
    <r>
      <rPr>
        <sz val="8"/>
        <color rgb="FF000000"/>
        <rFont val="Arial"/>
      </rPr>
      <t xml:space="preserve">Application: Municipal sewage pumping stations (KNS) for untreated or partially screened wastewater containing faecal matter, suspended, fibrous solids, and abrasive sand/grit.2
Pump type: Horizontal centrifugal sewage pump for dry-pit/dry-well installation, mounted on a common steel or cast iron baseframe.
Installation: Dry installation outside the pumped liquid. Back Pull-Out design or equivalent allowing rotating element maintenance without disconnecting the casing from pipework.
Operating point: As specified in the Schedule of Requirements
Pump design: Non-clog sewage pump suitable for reliable operation with municipal wastewater
Impeller: Single-channel, multi-channel, or equivalent non-clog design with hydraulic efficiency minimum 78-80% at BEP. Dynamically balanced.
Free passage: Minimum 80 mm (or minimum 100 mm for capacities up to 500 m³/h).
Liquid temperature: Maximum liquid temperature: minimum +40 °C.
Pump materials: Wear-resistant cast iron (minimum EN-GJS-400 or equivalent wear-resistant alloy). Grey cast iron configurations must include replaceable wear components.
Wear Protection: Replaceable wear rings or wear plates on the casing and/or impeller side.
Shaft: Stainless steel (minimum AISI 431 or manufacturer's equivalent grade protected by a shaft sleeve).
Mechanical seal:Double mechanical shaft seal operating in an oil chamber. Seal face materials on the liquid side shall be Silicon Carbide (SiC/SiC) or Tungsten Carbide. Oil chamber equipped with a leakage sensor.
Bearings: Heavy-duty grease or oil-lubricated bearings with minimum L10 bearing life of 50,000 hours.
Motor type: Three-phase squirrel-cage induction motor.
Electrical data: Rated voltage: 400 V ±10 %. Rated frequency: 50 Hz.
Motor efficiency: IE3 minimum according to IEC 60034-30-1.
Insulation class: Class F minimum.
Degree of protection: IP55-IP57 according to IEC 60034-5. If an IP68 motor is offered, it must include an integrated cooling jacket for continuous dry-run operation.
Duty:Continuous duty, S1.
Pump efficiency: Supplier shall declare hydraulic efficiency at the duty point. The duty point shall lie within the manufacturer's preferred operating range (close to BEP).
Performance curve: Manufacturer's official Q-H, power consumption, and efficiency curves shall be submitted.
Standards: EN 809 or equivalent for pump safety; IEC 60034 series or equivalent for the motor. Hydraulic testing and tolerances according to ISO 9906 (Class 2B or Class 1B).
</t>
    </r>
    <r>
      <rPr>
        <b/>
        <u/>
        <sz val="8"/>
        <color rgb="FF000000"/>
        <rFont val="Arial"/>
      </rPr>
      <t xml:space="preserve">Pump Control Panel with Integrated VFD
</t>
    </r>
    <r>
      <rPr>
        <sz val="8"/>
        <color rgb="FF000000"/>
        <rFont val="Arial"/>
      </rPr>
      <t>Enclosure: Powder-coated steel ≥1.5 mm, RAL 7035, IP54, IK10, indoor, floor-standing or wall-mounted, lockable door, bottom cable entry. Thermostat-controlled ventilation with replaceable filters, anti-condensation heater. Ambient −5…+40 °C, humidity ≤95% non-condensing, altitude ≤1000 m.
VFD: Integrated individual VFD [45-50] kW, efficiency ≥95%, design life ≥30,000 h, conformally coated PCBs (class 3C2).
Sizing: VFD power and current ≥ motor rated values. Current margin ≥10–15%, overload ≥110% for 60 s, with derating for temperature, altitude and switching frequency. Heat-loss and ventilation calculation to be provided.
Supply: 3 ph, 380…480 V ±10%, 50 Hz, phase asymmetry ≤3%. Output frequency 0–500 Hz.
EMC / Harmonics: Built-in EMC filter C3, built-in DC choke, THDi ≤48%.
Motor cable / protection:
&lt;55 kW: shielded ≥150 m, unshielded ≥300 m without external filters.
≥55 kW: output dU/dt filter in the panel OR motor with isolated bearing.
Power section &amp; safety: Main isolator interlocked with the door, input MCCB/fuses, Type 2 SPD, supply monitoring relay (phase loss, sequence, under/overvoltage), door E-stop to STO (SIL2 / PL d), PE busbar, 360° shield clamps, ≥20% spare terminals, marked wires and terminals.
Control:
Vector control with auto-tuning, PID, sleep mode, pump preset
Door-mounted graphical display, Local–Off–Remote selector, start/stop
Fault log with time stamp
RS485 Modbus RTU, USB
Cascade control (pump alternation)
Adjustable min/max frequency, skip frequencies, ramps
Auto restart after power loss, auto fault reset
kWh meter, running-hours counter
Password protection, parameter backup
I/O: DI/DO ≥3/2; AI/AO ≥2/1 (4–20 mA input for pressure/level); relay outputs ≥2 (Run/Fault, potential-free); motor PTC input; flood sensor input.
Protections: Motor phase loss, short circuit, ground fault, motor and VFD overtemperature, over/undercurrent, over/undervoltage, dry running, pump-room flooding (alarm and trip).</t>
    </r>
  </si>
  <si>
    <r>
      <rPr>
        <sz val="8"/>
        <color rgb="FF000000"/>
        <rFont val="Arial"/>
      </rPr>
      <t xml:space="preserve">Application: Municipal sewage pumping stations (KNS) for untreated or partially screened wastewater containing faecal matter, suspended, fibrous solids, and abrasive sand/grit.2
Pump type: Horizontal centrifugal sewage pump for dry-pit/dry-well installation, mounted on a common steel or cast iron baseframe.
Installation: Dry installation outside the pumped liquid. Back Pull-Out design or equivalent allowing rotating element maintenance without disconnecting the casing from pipework.
Operating point: As specified in the Schedule of Requirements
Pump design: Non-clog sewage pump suitable for reliable operation with municipal wastewater
Impeller: Single-channel, multi-channel, or equivalent non-clog design with hydraulic efficiency minimum 78-80% at BEP. Dynamically balanced.
Free passage: Minimum 80 mm (or minimum 100 mm for capacities up to 500 m³/h).
Liquid temperature: Maximum liquid temperature: minimum +40 °C.
Pump materials: Wear-resistant cast iron (minimum EN-GJS-400 or equivalent wear-resistant alloy). Grey cast iron configurations must include replaceable wear components.
Wear Protection: Replaceable wear rings or wear plates on the casing and/or impeller side.
Shaft: Stainless steel (minimum AISI 431 or manufacturer's equivalent grade protected by a shaft sleeve).
Mechanical seal:Double mechanical shaft seal operating in an oil chamber. Seal face materials on the liquid side shall be Silicon Carbide (SiC/SiC) or Tungsten Carbide. Oil chamber equipped with a leakage sensor.
Bearings: Heavy-duty grease or oil-lubricated bearings with minimum L10 bearing life of 50,000 hours.
Motor type: Three-phase squirrel-cage induction motor.
Electrical data: Rated voltage: 400 V ±10 %. Rated frequency: 50 Hz.
Motor efficiency: IE3 minimum according to IEC 60034-30-1.
Insulation class: Class F minimum.
Degree of protection: IP55-IP57 according to IEC 60034-5. If an IP68 motor is offered, it must include an integrated cooling jacket for continuous dry-run operation.
Duty:Continuous duty, S1.
Pump efficiency: Supplier shall declare hydraulic efficiency at the duty point. The duty point shall lie within the manufacturer's preferred operating range (close to BEP).
Performance curve: Manufacturer's official Q-H, power consumption, and efficiency curves shall be submitted.
Standards: EN 809 or equivalent for pump safety; IEC 60034 series or equivalent for the motor. Hydraulic testing and tolerances according to ISO 9906 (Class 2B or Class 1B).
</t>
    </r>
    <r>
      <rPr>
        <b/>
        <sz val="8"/>
        <color rgb="FF000000"/>
        <rFont val="Arial"/>
      </rPr>
      <t xml:space="preserve">Pump Control Panel with Integrated VFD
</t>
    </r>
    <r>
      <rPr>
        <sz val="8"/>
        <color rgb="FF000000"/>
        <rFont val="Arial"/>
      </rPr>
      <t>Enclosure: Powder-coated steel ≥1.5 mm, RAL 7035, IP54, IK10, indoor, floor-standing or wall-mounted, lockable door, bottom cable entry. Thermostat-controlled ventilation with replaceable filters, anti-condensation heater. Ambient −5…+40 °C, humidity ≤95% non-condensing, altitude ≤1000 m.
VFD: Integrated individual VFD [130-132] kW, efficiency ≥95%, design life ≥30,000 h, conformally coated PCBs (class 3C2).
Sizing: VFD power and current ≥ motor rated values. Current margin ≥10–15%, overload ≥110% for 60 s, with derating for temperature, altitude and switching frequency. Heat-loss and ventilation calculation to be provided.
Supply: 3 ph, 380…480 V ±10%, 50 Hz, phase asymmetry ≤3%. Output frequency 0–500 Hz.
EMC / Harmonics: Built-in EMC filter C3, built-in DC choke, THDi ≤48%.
Motor cable / protection:
&lt;55 kW: shielded ≥150 m, unshielded ≥300 m without external filters.
≥55 kW: output dU/dt filter in the panel OR motor with isolated bearing.
Power section &amp; safety: Main isolator interlocked with the door, input MCCB/fuses, Type 2 SPD, supply monitoring relay (phase loss, sequence, under/overvoltage), door E-stop to STO (SIL2 / PL d), PE busbar, 360° shield clamps, ≥20% spare terminals, marked wires and terminals.
Control:
Vector control with auto-tuning, PID, sleep mode, pump preset
Door-mounted graphical display, Local–Off–Remote selector, start/stop
Fault log with time stamp
RS485 Modbus RTU, USB
Cascade control (pump alternation)
Adjustable min/max frequency, skip frequencies, ramps
Auto restart after power loss, auto fault reset
kWh meter, running-hours counter
Password protection, parameter backup
I/O: DI/DO ≥3/2; AI/AO ≥2/1 (4–20 mA input for pressure/level); relay outputs ≥2 (Run/Fault, potential-free); motor PTC input; flood sensor input.
Protections: Motor phase loss, short circuit, ground fault, motor and VFD overtemperature, over/undercurrent, over/undervoltage, dry running, pump-room flooding (alarm and trip)."</t>
    </r>
  </si>
  <si>
    <r>
      <rPr>
        <sz val="8"/>
        <color rgb="FF000000"/>
        <rFont val="Arial"/>
      </rPr>
      <t xml:space="preserve">Application: Municipal sewage pumping stations (KNS) for untreated or partially screened wastewater containing faecal matter, suspended, fibrous solids, and abrasive sand/grit.2
Pump type: Horizontal centrifugal sewage pump for dry-pit/dry-well installation, mounted on a common steel or cast iron baseframe.
Installation: Dry installation outside the pumped liquid. Back Pull-Out design or equivalent allowing rotating element maintenance without disconnecting the casing from pipework.
Operating point: As specified in the Schedule of Requirements
Pump design: Non-clog sewage pump suitable for reliable operation with municipal wastewater
Impeller: Single-channel, multi-channel, or equivalent non-clog design with hydraulic efficiency minimum 78-80% at BEP. Dynamically balanced.
Free passage: Minimum 80 mm (or minimum 100 mm for capacities up to 500 m³/h).
Liquid temperature: Maximum liquid temperature: minimum +40 °C.
Pump materials: Wear-resistant cast iron (minimum EN-GJS-400 or equivalent wear-resistant alloy). Grey cast iron configurations must include replaceable wear components.
Wear Protection: Replaceable wear rings or wear plates on the casing and/or impeller side.
Shaft: Stainless steel (minimum AISI 431 or manufacturer's equivalent grade protected by a shaft sleeve).
Mechanical seal:Double mechanical shaft seal operating in an oil chamber. Seal face materials on the liquid side shall be Silicon Carbide (SiC/SiC) or Tungsten Carbide. Oil chamber equipped with a leakage sensor.
Bearings: Heavy-duty grease or oil-lubricated bearings with minimum L10 bearing life of 50,000 hours.
Motor type: Three-phase squirrel-cage induction motor.
Electrical data: Rated voltage: 400 V ±10 %. Rated frequency: 50 Hz.
Motor efficiency: IE3 minimum according to IEC 60034-30-1.
Insulation class: Class F minimum.
Degree of protection: IP55-IP57 according to IEC 60034-5. If an IP68 motor is offered, it must include an integrated cooling jacket for continuous dry-run operation.
Duty:Continuous duty, S1.
Pump efficiency: Supplier shall declare hydraulic efficiency at the duty point. The duty point shall lie within the manufacturer's preferred operating range (close to BEP).
Performance curve: Manufacturer's official Q-H, power consumption, and efficiency curves shall be submitted.
Standards: EN 809 or equivalent for pump safety; IEC 60034 series or equivalent for the motor. Hydraulic testing and tolerances according to ISO 9906 (Class 2B or Class 1B).
</t>
    </r>
    <r>
      <rPr>
        <b/>
        <sz val="8"/>
        <color rgb="FF000000"/>
        <rFont val="Arial"/>
      </rPr>
      <t xml:space="preserve">Pump Control Panel with Integrated VFD
</t>
    </r>
    <r>
      <rPr>
        <sz val="8"/>
        <color rgb="FF000000"/>
        <rFont val="Arial"/>
      </rPr>
      <t>Enclosure: Powder-coated steel ≥1.5 mm, RAL 7035, IP54, IK10, indoor, floor-standing or wall-mounted, lockable door, bottom cable entry. Thermostat-controlled ventilation with replaceable filters, anti-condensation heater. Ambient −5…+40 °C, humidity ≤95% non-condensing, altitude ≤1000 m.
VFD: Integrated individual VFD [75-80] kW, efficiency ≥95%, design life ≥30,000 h, conformally coated PCBs (class 3C2).
Sizing: VFD power and current ≥ motor rated values. Current margin ≥10–15%, overload ≥110% for 60 s, with derating for temperature, altitude and switching frequency. Heat-loss and ventilation calculation to be provided.
Supply: 3 ph, 380…480 V ±10%, 50 Hz, phase asymmetry ≤3%. Output frequency 0–500 Hz.
EMC / Harmonics: Built-in EMC filter C3, built-in DC choke, THDi ≤48%.
Motor cable / protection:
&lt;55 kW: shielded ≥150 m, unshielded ≥300 m without external filters.
≥55 kW: output dU/dt filter in the panel OR motor with isolated bearing.
Power section &amp; safety: Main isolator interlocked with the door, input MCCB/fuses, Type 2 SPD, supply monitoring relay (phase loss, sequence, under/overvoltage), door E-stop to STO (SIL2 / PL d), PE busbar, 360° shield clamps, ≥20% spare terminals, marked wires and terminals.
Control:
Vector control with auto-tuning, PID, sleep mode, pump preset
Door-mounted graphical display, Local–Off–Remote selector, start/stop
Fault log with time stamp
RS485 Modbus RTU, USB
Cascade control (pump alternation)
Adjustable min/max frequency, skip frequencies, ramps
Auto restart after power loss, auto fault reset
kWh meter, running-hours counter
Password protection, parameter backup
I/O: DI/DO ≥3/2; AI/AO ≥2/1 (4–20 mA input for pressure/level); relay outputs ≥2 (Run/Fault, potential-free); motor PTC input; flood sensor input.
Protections: Motor phase loss, short circuit, ground fault, motor and VFD overtemperature, over/undercurrent, over/undervoltage, dry running, pump-room flooding (alarm and trip)."</t>
    </r>
  </si>
  <si>
    <r>
      <rPr>
        <sz val="8"/>
        <color rgb="FF000000"/>
        <rFont val="Arial"/>
      </rPr>
      <t xml:space="preserve">Application: Pumping of clean, treated or raw water in municipal water supply systems
Pump type: Horizontal centrifugal pump for dry installation, long-coupled, suitable for continuous-duty water supply applications
Operating range: The pump shall be suitable for variable-speed operation by means of a frequency converter
Pump casing: Cast iron or ductile iron suitable for water service, or equivalent material with documented mechanical and corrosion resistance
Impeller:Must be made of Ductile Iron EN-GJS-400-15 (EN 1563) or Stainless Steel EN 1.4301  (ISO 15510), or equivalent, strictly suitable for the pumped water properties. The impeller must be dynamically balanced in accordance with ISO 21940-11 (balance quality grade G2.5 or better.
Shaft: High-strength stainless steel EN 1.4021 or EN 1.4401 (ISO 15510), or equivalent, corrosion-resistant
Mechanical seal : The pump must be equipped with a balanced mechanical seal in accordance with EN 12756, featuring SiC/Carbon (or SiC/SiC) faces, EPDM elastomers, and AISI 316 stainless steel metal parts, or equivalent
Bearings: Heavy-duty rolling bearings suitable for continuous 24/7 operation. The minimum calculated bearing operating life (L10h) must be at least 25,000 hours under maximum dynamic loads in accordance with ISO 281.
Coupling: Torsionally flexible coupling with a spacer element (Spacer Coupling) to allow the "Back Pull-Out" maintenance method without dismantling the motor or piping, or equivalent. Equipped with a robust coupling guard according to EN ISO 13857.
</t>
    </r>
    <r>
      <rPr>
        <b/>
        <sz val="8"/>
        <color rgb="FF000000"/>
        <rFont val="Arial"/>
      </rPr>
      <t xml:space="preserve">Pump Control Panel with Integrated VFD
</t>
    </r>
    <r>
      <rPr>
        <sz val="8"/>
        <color rgb="FF000000"/>
        <rFont val="Arial"/>
      </rPr>
      <t xml:space="preserve">Enclosure: Powder-coated steel ≥1.5 mm, RAL 7035, IP54, IK10, indoor, floor-standing or wall-mounted, lockable door, bottom cable entry. Thermostat-controlled ventilation with replaceable filters, anti-condensation heater. Ambient −5…+40 °C, humidity ≤95% non-condensing, altitude ≤1000 m.
VFD: Integrated individual VFD [45-50] kW, efficiency ≥95%, design life ≥30,000 h, conformally coated PCBs (class 3C2).
Sizing: VFD power and current ≥ motor rated values. Current margin ≥10–15%, overload ≥110% for 60 s, with derating for temperature, altitude and switching frequency. Heat-loss and ventilation calculation to be provided.
Supply: 3 ph, 380…480 V ±10%, 50 Hz, phase asymmetry ≤3%. Output frequency 0–500 Hz.
EMC / Harmonics: Built-in EMC filter C3, built-in DC choke, THDi ≤48%.
Motor cable / protection:
&lt;55 kW: shielded ≥150 m, unshielded ≥300 m without external filters.
≥55 kW: output dU/dt filter in the panel OR motor with isolated bearing.
Power section &amp; safety: Main isolator interlocked with the door, input MCCB/fuses, Type 2 SPD, supply monitoring relay (phase loss, sequence, under/overvoltage), door E-stop to STO (SIL2 / PL d), PE busbar, 360° shield clamps, ≥20% spare terminals, marked wires and terminals.
Control:
Vector control with auto-tuning, PID, sleep mode, pump preset
Door-mounted graphical display, Local–Off–Remote selector, start/stop
Fault log with time stamp
RS485 Modbus RTU, USB
Cascade control (pump alternation)
Adjustable min/max frequency, skip frequencies, ramps
Auto restart after power loss, auto fault reset
kWh meter, running-hours counter
Password protection, parameter backup
I/O: DI/DO ≥3/2; AI/AO ≥2/1 (4–20 mA input for pressure/level); relay outputs ≥2 (Run/Fault, potential-free); motor PTC input; flood sensor input.
Protections: Motor phase loss, short circuit, ground fault, motor and VFD overtemperature, over/undercurrent, over/undervoltage, dry running, pump-room flooding (alarm and trip)."
</t>
    </r>
  </si>
  <si>
    <t>Frequency converter 
160 -180 kW</t>
  </si>
  <si>
    <t>Control Panel Unit cost,
EUR</t>
  </si>
  <si>
    <t>4.1</t>
  </si>
  <si>
    <t>4.2</t>
  </si>
  <si>
    <t>4.3</t>
  </si>
  <si>
    <t>4.5</t>
  </si>
  <si>
    <t>4.6</t>
  </si>
  <si>
    <t>5.1</t>
  </si>
  <si>
    <t>5.2</t>
  </si>
  <si>
    <t>5.3</t>
  </si>
  <si>
    <t>5.4</t>
  </si>
  <si>
    <t>5.5</t>
  </si>
  <si>
    <t>6.1</t>
  </si>
  <si>
    <t>6.2</t>
  </si>
  <si>
    <t>6.3</t>
  </si>
  <si>
    <t xml:space="preserve">FLANGED RESILIENT-SEATED WEDGE GATE VALVE – PN10
For potable water, raw water and treated wastewater
Application:Potable water, raw water and treated wastewater/effluent with low content of suspended solids and fibrous impurities.
Pressure rating:PN10.
Valve type:Flanged resilient-seated wedge gate valve for isolation service.
Body and bonnet:Ductile iron or equivalent material suitable for PN10 service conditions.
Wedge:Ductile iron wedge, fully encapsulated/vulcanized with EPDM or equivalent elastomer suitable for the specified operating medium. Elastomer shall be suitable for potable-water applications where applicable.
Stem:Non-rising stem made of stainless steel or equivalent corrosion-resistant material.
Stem sealing:Reliable sealing system suitable for the specified pressure, temperature and operating medium.
Bolting:Corrosion-resistant material suitable for the service conditions.
Corrosion protection:Factory-applied fusion-bonded epoxy or equivalent heavy-duty corrosion-protection system suitable for buried and/or external installation. Coating shall comply with EN 14901-1 or an equivalent recognized standard.
Flanged connection:Flanged ends according to EN 1092-2, PN10.
Face-to-face dimensions:According to EN 558, Series 14 (F4).
Design and performance:EN 1074-1 and EN 1074-2; EN 1171 where applicable.
Seat tightness:The closed valve shall provide tight shut-off in accordance with the applicable requirements of EN 12266-1, with no visible leakage under the specified test conditions.
Operating temperature:Suitable for the specified water/wastewater service, approximately 0 °C to +70 °C.
Operating conditions:The valve shall be capable of safe opening and closing at the specified operating pressure and the maximum differential pressure declared by the manufacturer.
Operating torque:The manufacturer shall declare the maximum operating torque and, where applicable, the torque required for gearbox or actuator selection.
Actuation:Handwheel for manual operation as standard. The valve shall be suitable for installation of a gearbox or electric actuator where required.
Installation:The valve shall be supplied complete and suitable for installation in accordance with the manufacturer's standard installation requirements.
Potable-water compliance:Where used in potable-water systems, all materials, elastomers and coatings in contact with drinking water shall comply with applicable national/EU requirements. Recognized drinking-water approval or equivalent conformity may be provided.
</t>
  </si>
  <si>
    <t xml:space="preserve">FLANGED RESILIENT-SEATED WEDGE GATE VALVE – PN16
For potable water supply systems
Application:Potable water supply and distribution systems.
Pressure rating:PN16.
Valve type:Flanged resilient-seated wedge gate valve for isolation service.
Body and bonnet:Ductile iron or equivalent material suitable for PN16 potable-water service conditions.
Wedge:Ductile iron wedge, fully encapsulated/vulcanized with EPDM or equivalent elastomer suitable for potable water.
Stem:Non-rising stem made of stainless steel or equivalent corrosion-resistant material.
Stem sealing:Reliable sealing system suitable for PN16 potable-water service.
Bolting:Corrosion-resistant material suitable for the service conditions.
Corrosion protection:Factory-applied fusion-bonded epoxy or equivalent heavy-duty corrosion-protection system suitable for buried and/or external installation. Coating shall comply with EN 14901-1 or an equivalent recognized standard.
Flanged connection:Flanged ends according to EN 1092-2, PN16.
Face-to-face dimensions:According to EN 558, Series 14 (F4).
Design and performance:EN 1074-1 and EN 1074-2; EN 1171 where applicable.
Testing:Production testing according to EN 12266-1 or equivalent recognized standard.
The closed valve shall provide tight shut-off in accordance with the applicable requirements of EN 12266-1, with no visible leakage under the specified test conditions.
Operating temperature:Suitable for potable-water service, approximately 0 °C to +70 °C.
Operating conditions:The valve shall be capable of safe opening and closing at PN16 and at the maximum differential pressure declared by the manufacturer.
Operating torque:The manufacturer shall declare the maximum operating torque and, where applicable, the torque required for gearbox or actuator selection.
Actuation:Handwheel for manual operation as standard. The valve shall be suitable for installation of a gearbox or electric actuator where required.
Installation:Suitable for installation in valve chambers
Potable-water compliance:All wetted materials, elastomers and coatings shall comply with applicable requirements for potable-water contact. Recognized drinking-water approval/certification such as WRAS, ACS, DVGW, KIWA, SVGW, Belgaqua or equivalent nationally/internationally recognized conformity shall be accepted.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</si>
</sst>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.00_);_(\$* \(#,##0.00\);_(\$* \-??_);_(@_)"/>
  </numFmts>
  <fonts count="21" x14ac:knownFonts="1">
    <font>
      <sz val="10"/>
      <color theme="1"/>
      <name val="Arial"/>
      <family val="2"/>
      <charset val="204"/>
    </font>
    <font>
      <u/>
      <sz val="11"/>
      <color rgb="FF0000FF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9"/>
      <color theme="1"/>
      <name val="Arial"/>
      <family val="2"/>
      <charset val="1"/>
    </font>
    <font>
      <sz val="8"/>
      <color theme="1"/>
      <name val="Arial"/>
      <family val="2"/>
      <charset val="1"/>
    </font>
    <font>
      <b/>
      <sz val="9"/>
      <color theme="1"/>
      <name val="Arial"/>
      <family val="2"/>
      <charset val="1"/>
    </font>
    <font>
      <b/>
      <sz val="9"/>
      <name val="Arial"/>
      <family val="2"/>
      <charset val="1"/>
    </font>
    <font>
      <sz val="8"/>
      <color rgb="FF000000"/>
      <name val="Arial"/>
      <family val="2"/>
      <charset val="1"/>
    </font>
    <font>
      <sz val="9"/>
      <name val="Arial"/>
      <family val="2"/>
      <charset val="1"/>
    </font>
    <font>
      <b/>
      <u/>
      <sz val="8"/>
      <color theme="1"/>
      <name val="Arial"/>
      <family val="2"/>
      <charset val="204"/>
    </font>
    <font>
      <sz val="9"/>
      <color rgb="FFFF0000"/>
      <name val="Arial"/>
      <family val="2"/>
      <charset val="1"/>
    </font>
    <font>
      <b/>
      <sz val="10"/>
      <color theme="1"/>
      <name val="Arial"/>
      <family val="2"/>
      <charset val="204"/>
    </font>
    <font>
      <sz val="11"/>
      <color theme="1"/>
      <name val="Aptos"/>
      <family val="2"/>
      <charset val="1"/>
    </font>
    <font>
      <sz val="10"/>
      <color theme="1"/>
      <name val="Arial"/>
      <family val="2"/>
      <charset val="204"/>
    </font>
    <font>
      <sz val="8"/>
      <color rgb="FF000000"/>
      <name val="Arial"/>
    </font>
    <font>
      <b/>
      <u/>
      <sz val="8"/>
      <color rgb="FF000000"/>
      <name val="Arial"/>
    </font>
    <font>
      <sz val="8"/>
      <color rgb="FF000000"/>
      <name val="Arial"/>
      <family val="2"/>
      <charset val="204"/>
    </font>
    <font>
      <b/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DDEBF7"/>
      </patternFill>
    </fill>
    <fill>
      <patternFill patternType="solid">
        <fgColor theme="7"/>
        <bgColor rgb="FFFF9900"/>
      </patternFill>
    </fill>
    <fill>
      <patternFill patternType="solid">
        <fgColor rgb="FFDDEBF7"/>
        <bgColor rgb="FFCCFFFF"/>
      </patternFill>
    </fill>
    <fill>
      <patternFill patternType="solid">
        <fgColor theme="5" tint="0.39988402966399123"/>
        <bgColor rgb="FFFF99CC"/>
      </patternFill>
    </fill>
    <fill>
      <patternFill patternType="solid">
        <fgColor theme="9" tint="0.59987182226020086"/>
        <bgColor rgb="FFCCFFCC"/>
      </patternFill>
    </fill>
    <fill>
      <patternFill patternType="solid">
        <fgColor theme="4" tint="0.79998168889431442"/>
        <bgColor rgb="FFDDEBF7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</borders>
  <cellStyleXfs count="24">
    <xf numFmtId="0" fontId="0" fillId="0" borderId="0"/>
    <xf numFmtId="164" fontId="16" fillId="0" borderId="0"/>
    <xf numFmtId="164" fontId="16" fillId="0" borderId="0"/>
    <xf numFmtId="0" fontId="1" fillId="0" borderId="0">
      <alignment vertical="top"/>
      <protection locked="0"/>
    </xf>
    <xf numFmtId="0" fontId="2" fillId="0" borderId="0"/>
    <xf numFmtId="0" fontId="3" fillId="0" borderId="0"/>
    <xf numFmtId="0" fontId="16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4" fillId="0" borderId="0"/>
    <xf numFmtId="0" fontId="2" fillId="0" borderId="0">
      <alignment vertical="top"/>
      <protection locked="0"/>
    </xf>
    <xf numFmtId="0" fontId="4" fillId="0" borderId="0"/>
  </cellStyleXfs>
  <cellXfs count="75">
    <xf numFmtId="0" fontId="0" fillId="0" borderId="0" xfId="0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3" borderId="2" xfId="21" applyFont="1" applyFill="1" applyBorder="1" applyAlignment="1">
      <alignment wrapText="1"/>
    </xf>
    <xf numFmtId="0" fontId="6" fillId="0" borderId="4" xfId="0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1" fontId="6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left" vertical="top"/>
      <protection locked="0"/>
    </xf>
    <xf numFmtId="0" fontId="6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top" wrapText="1"/>
    </xf>
    <xf numFmtId="1" fontId="6" fillId="4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 applyProtection="1">
      <alignment horizontal="left" vertical="top"/>
      <protection locked="0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left" vertical="top"/>
    </xf>
    <xf numFmtId="49" fontId="8" fillId="6" borderId="2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6" borderId="4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9" fillId="6" borderId="2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top"/>
    </xf>
    <xf numFmtId="49" fontId="8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49" fontId="8" fillId="7" borderId="2" xfId="0" applyNumberFormat="1" applyFont="1" applyFill="1" applyBorder="1" applyAlignment="1">
      <alignment horizontal="center" vertical="center" wrapText="1"/>
    </xf>
    <xf numFmtId="49" fontId="6" fillId="7" borderId="2" xfId="0" applyNumberFormat="1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left" vertical="top" wrapText="1"/>
    </xf>
    <xf numFmtId="1" fontId="6" fillId="7" borderId="2" xfId="0" applyNumberFormat="1" applyFont="1" applyFill="1" applyBorder="1" applyAlignment="1">
      <alignment horizontal="center" vertical="center" wrapText="1"/>
    </xf>
    <xf numFmtId="0" fontId="11" fillId="7" borderId="2" xfId="0" applyFont="1" applyFill="1" applyBorder="1" applyAlignment="1" applyProtection="1">
      <alignment horizontal="left" vertical="top"/>
      <protection locked="0"/>
    </xf>
    <xf numFmtId="0" fontId="11" fillId="7" borderId="2" xfId="0" applyFont="1" applyFill="1" applyBorder="1" applyAlignment="1" applyProtection="1">
      <alignment horizontal="center" vertical="center"/>
      <protection locked="0"/>
    </xf>
    <xf numFmtId="0" fontId="10" fillId="7" borderId="2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49" fontId="8" fillId="5" borderId="9" xfId="0" applyNumberFormat="1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left" vertical="top" wrapText="1"/>
    </xf>
    <xf numFmtId="0" fontId="19" fillId="5" borderId="4" xfId="0" applyFont="1" applyFill="1" applyBorder="1" applyAlignment="1">
      <alignment horizontal="left" vertical="top" wrapText="1"/>
    </xf>
    <xf numFmtId="0" fontId="6" fillId="5" borderId="9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horizontal="center" vertical="top"/>
    </xf>
    <xf numFmtId="0" fontId="11" fillId="5" borderId="9" xfId="0" applyFont="1" applyFill="1" applyBorder="1" applyAlignment="1" applyProtection="1">
      <alignment horizontal="center" vertical="top"/>
      <protection locked="0"/>
    </xf>
    <xf numFmtId="0" fontId="11" fillId="5" borderId="4" xfId="0" applyFont="1" applyFill="1" applyBorder="1" applyAlignment="1" applyProtection="1">
      <alignment horizontal="center" vertical="top"/>
      <protection locked="0"/>
    </xf>
    <xf numFmtId="0" fontId="11" fillId="5" borderId="5" xfId="0" applyFont="1" applyFill="1" applyBorder="1" applyAlignment="1" applyProtection="1">
      <alignment horizontal="left" vertical="top"/>
      <protection locked="0"/>
    </xf>
    <xf numFmtId="0" fontId="11" fillId="5" borderId="10" xfId="0" applyFont="1" applyFill="1" applyBorder="1" applyAlignment="1" applyProtection="1">
      <alignment horizontal="left" vertical="top"/>
      <protection locked="0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</cellXfs>
  <cellStyles count="24">
    <cellStyle name="Currency 2" xfId="1" xr:uid="{00000000-0005-0000-0000-000006000000}"/>
    <cellStyle name="Currency 2 2" xfId="2" xr:uid="{00000000-0005-0000-0000-000007000000}"/>
    <cellStyle name="Hyperlink 2" xfId="3" xr:uid="{00000000-0005-0000-0000-000008000000}"/>
    <cellStyle name="Hyperlink 3" xfId="4" xr:uid="{00000000-0005-0000-0000-000009000000}"/>
    <cellStyle name="Normal 2" xfId="5" xr:uid="{00000000-0005-0000-0000-00000A000000}"/>
    <cellStyle name="Normal 2 2" xfId="6" xr:uid="{00000000-0005-0000-0000-00000B000000}"/>
    <cellStyle name="Normal 3" xfId="7" xr:uid="{00000000-0005-0000-0000-00000C000000}"/>
    <cellStyle name="Standard" xfId="0" builtinId="0"/>
    <cellStyle name="Standard 2" xfId="8" xr:uid="{00000000-0005-0000-0000-00000D000000}"/>
    <cellStyle name="Standard 2 2" xfId="9" xr:uid="{00000000-0005-0000-0000-00000E000000}"/>
    <cellStyle name="Standard 2 2 2" xfId="10" xr:uid="{00000000-0005-0000-0000-00000F000000}"/>
    <cellStyle name="Standard 2 2 2 2" xfId="11" xr:uid="{00000000-0005-0000-0000-000010000000}"/>
    <cellStyle name="Standard 2 2 2 2 2" xfId="12" xr:uid="{00000000-0005-0000-0000-000011000000}"/>
    <cellStyle name="Standard 2 2 2 3" xfId="13" xr:uid="{00000000-0005-0000-0000-000012000000}"/>
    <cellStyle name="Standard 2 2 3" xfId="14" xr:uid="{00000000-0005-0000-0000-000013000000}"/>
    <cellStyle name="Standard 2 2 3 2" xfId="15" xr:uid="{00000000-0005-0000-0000-000014000000}"/>
    <cellStyle name="Standard 2 2 4" xfId="16" xr:uid="{00000000-0005-0000-0000-000015000000}"/>
    <cellStyle name="Standard 2 3" xfId="17" xr:uid="{00000000-0005-0000-0000-000016000000}"/>
    <cellStyle name="Standard 2 3 2" xfId="18" xr:uid="{00000000-0005-0000-0000-000017000000}"/>
    <cellStyle name="Standard 2 4" xfId="19" xr:uid="{00000000-0005-0000-0000-000018000000}"/>
    <cellStyle name="Standard 3" xfId="20" xr:uid="{00000000-0005-0000-0000-000019000000}"/>
    <cellStyle name="Standard 4" xfId="21" xr:uid="{00000000-0005-0000-0000-00001A000000}"/>
    <cellStyle name="Гіперпосилання 2" xfId="22" xr:uid="{00000000-0005-0000-0000-00001B000000}"/>
    <cellStyle name="Звичайний 2" xfId="23" xr:uid="{00000000-0005-0000-0000-00001C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CE4D6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26"/>
  <sheetViews>
    <sheetView topLeftCell="A9" zoomScale="70" zoomScaleNormal="70" workbookViewId="0">
      <pane xSplit="3" topLeftCell="D1" activePane="topRight" state="frozen"/>
      <selection pane="topRight" activeCell="J1" sqref="J1:K16"/>
    </sheetView>
  </sheetViews>
  <sheetFormatPr baseColWidth="10" defaultColWidth="11.44140625" defaultRowHeight="11.4" x14ac:dyDescent="0.25"/>
  <cols>
    <col min="1" max="1" width="21.6640625" style="1" customWidth="1"/>
    <col min="2" max="2" width="12" style="2" customWidth="1"/>
    <col min="3" max="3" width="23" style="2" customWidth="1"/>
    <col min="4" max="4" width="136.77734375" style="3" customWidth="1"/>
    <col min="5" max="5" width="14.44140625" style="4" customWidth="1"/>
    <col min="6" max="6" width="15" style="1" hidden="1" customWidth="1"/>
    <col min="7" max="9" width="0" style="1" hidden="1" customWidth="1"/>
    <col min="10" max="10" width="11.44140625" style="1" hidden="1" customWidth="1"/>
    <col min="11" max="11" width="0.33203125" style="1" customWidth="1"/>
    <col min="12" max="16384" width="11.44140625" style="1"/>
  </cols>
  <sheetData>
    <row r="1" spans="1:11" ht="59.25" customHeight="1" x14ac:dyDescent="0.25">
      <c r="A1" s="5" t="s">
        <v>0</v>
      </c>
      <c r="B1" s="5" t="s">
        <v>1</v>
      </c>
      <c r="C1" s="6" t="s">
        <v>2</v>
      </c>
      <c r="D1" s="7"/>
      <c r="E1" s="6" t="s">
        <v>3</v>
      </c>
      <c r="F1" s="8" t="s">
        <v>4</v>
      </c>
      <c r="G1" s="6" t="s">
        <v>5</v>
      </c>
      <c r="H1" s="9"/>
      <c r="I1" s="6" t="s">
        <v>91</v>
      </c>
    </row>
    <row r="2" spans="1:11" s="14" customFormat="1" ht="30" customHeight="1" x14ac:dyDescent="0.25">
      <c r="A2" s="10" t="s">
        <v>6</v>
      </c>
      <c r="B2" s="10"/>
      <c r="C2" s="10" t="s">
        <v>7</v>
      </c>
      <c r="D2" s="11" t="s">
        <v>8</v>
      </c>
      <c r="E2" s="12"/>
      <c r="F2" s="13"/>
    </row>
    <row r="3" spans="1:11" ht="326.25" customHeight="1" x14ac:dyDescent="0.25">
      <c r="A3" s="73">
        <v>1</v>
      </c>
      <c r="B3" s="15" t="s">
        <v>9</v>
      </c>
      <c r="C3" s="16" t="s">
        <v>10</v>
      </c>
      <c r="D3" s="17" t="s">
        <v>105</v>
      </c>
      <c r="E3" s="18">
        <v>70</v>
      </c>
      <c r="F3" s="19"/>
      <c r="G3" s="18">
        <v>2800</v>
      </c>
      <c r="H3" s="18"/>
      <c r="I3" s="18"/>
    </row>
    <row r="4" spans="1:11" ht="326.25" customHeight="1" x14ac:dyDescent="0.25">
      <c r="A4" s="73"/>
      <c r="B4" s="15" t="s">
        <v>11</v>
      </c>
      <c r="C4" s="16" t="s">
        <v>12</v>
      </c>
      <c r="D4" s="17" t="s">
        <v>105</v>
      </c>
      <c r="E4" s="18">
        <v>16</v>
      </c>
      <c r="F4" s="19"/>
      <c r="G4" s="18">
        <v>4300</v>
      </c>
      <c r="H4" s="18"/>
      <c r="I4" s="18"/>
    </row>
    <row r="5" spans="1:11" ht="326.25" customHeight="1" x14ac:dyDescent="0.25">
      <c r="A5" s="73"/>
      <c r="B5" s="15" t="s">
        <v>13</v>
      </c>
      <c r="C5" s="16" t="s">
        <v>14</v>
      </c>
      <c r="D5" s="17" t="s">
        <v>105</v>
      </c>
      <c r="E5" s="18">
        <v>90</v>
      </c>
      <c r="F5" s="19"/>
      <c r="G5" s="18">
        <v>6500</v>
      </c>
      <c r="H5" s="18"/>
      <c r="I5" s="18"/>
      <c r="J5" s="20" t="e">
        <f>SUM(#REF!)</f>
        <v>#REF!</v>
      </c>
    </row>
    <row r="6" spans="1:11" ht="257.25" customHeight="1" x14ac:dyDescent="0.25">
      <c r="A6" s="73"/>
      <c r="B6" s="47" t="s">
        <v>15</v>
      </c>
      <c r="C6" s="48" t="s">
        <v>10</v>
      </c>
      <c r="D6" s="49" t="s">
        <v>106</v>
      </c>
      <c r="E6" s="50">
        <v>8</v>
      </c>
      <c r="F6" s="51"/>
      <c r="G6" s="52">
        <v>2700</v>
      </c>
      <c r="H6" s="52"/>
      <c r="I6" s="52"/>
    </row>
    <row r="7" spans="1:11" ht="240" customHeight="1" x14ac:dyDescent="0.25">
      <c r="A7" s="73"/>
      <c r="B7" s="47" t="s">
        <v>16</v>
      </c>
      <c r="C7" s="48" t="s">
        <v>12</v>
      </c>
      <c r="D7" s="49" t="s">
        <v>106</v>
      </c>
      <c r="E7" s="50">
        <v>6</v>
      </c>
      <c r="F7" s="51"/>
      <c r="G7" s="52">
        <v>4300</v>
      </c>
      <c r="H7" s="52"/>
      <c r="I7" s="52"/>
    </row>
    <row r="8" spans="1:11" ht="288" customHeight="1" x14ac:dyDescent="0.25">
      <c r="A8" s="73"/>
      <c r="B8" s="47" t="s">
        <v>17</v>
      </c>
      <c r="C8" s="48" t="s">
        <v>14</v>
      </c>
      <c r="D8" s="53" t="s">
        <v>106</v>
      </c>
      <c r="E8" s="50">
        <v>17</v>
      </c>
      <c r="F8" s="51"/>
      <c r="G8" s="52">
        <v>6600</v>
      </c>
      <c r="H8" s="52"/>
      <c r="I8" s="52"/>
      <c r="J8" s="21" t="e">
        <f>SUM(#REF!)</f>
        <v>#REF!</v>
      </c>
      <c r="K8" s="22" t="e">
        <f>J8+J5</f>
        <v>#REF!</v>
      </c>
    </row>
    <row r="9" spans="1:11" ht="409.2" customHeight="1" x14ac:dyDescent="0.25">
      <c r="A9" s="74">
        <v>2</v>
      </c>
      <c r="B9" s="61" t="s">
        <v>18</v>
      </c>
      <c r="C9" s="57" t="s">
        <v>19</v>
      </c>
      <c r="D9" s="63" t="s">
        <v>86</v>
      </c>
      <c r="E9" s="57">
        <v>20</v>
      </c>
      <c r="F9" s="67"/>
      <c r="G9" s="59">
        <v>15000</v>
      </c>
      <c r="H9" s="57" t="s">
        <v>20</v>
      </c>
      <c r="I9" s="59">
        <v>3900</v>
      </c>
    </row>
    <row r="10" spans="1:11" ht="100.8" customHeight="1" x14ac:dyDescent="0.25">
      <c r="A10" s="74"/>
      <c r="B10" s="62"/>
      <c r="C10" s="58"/>
      <c r="D10" s="64"/>
      <c r="E10" s="58"/>
      <c r="F10" s="68"/>
      <c r="G10" s="60"/>
      <c r="H10" s="58"/>
      <c r="I10" s="60"/>
    </row>
    <row r="11" spans="1:11" ht="408.6" customHeight="1" x14ac:dyDescent="0.25">
      <c r="A11" s="74"/>
      <c r="B11" s="61" t="s">
        <v>21</v>
      </c>
      <c r="C11" s="57" t="s">
        <v>22</v>
      </c>
      <c r="D11" s="63" t="s">
        <v>88</v>
      </c>
      <c r="E11" s="57">
        <v>14</v>
      </c>
      <c r="F11" s="69"/>
      <c r="G11" s="71">
        <v>22000</v>
      </c>
      <c r="H11" s="57" t="s">
        <v>23</v>
      </c>
      <c r="I11" s="59">
        <v>5800</v>
      </c>
    </row>
    <row r="12" spans="1:11" ht="105.75" customHeight="1" x14ac:dyDescent="0.25">
      <c r="A12" s="74"/>
      <c r="B12" s="62"/>
      <c r="C12" s="58"/>
      <c r="D12" s="64"/>
      <c r="E12" s="58"/>
      <c r="F12" s="70"/>
      <c r="G12" s="72"/>
      <c r="H12" s="58"/>
      <c r="I12" s="60"/>
    </row>
    <row r="13" spans="1:11" ht="405" customHeight="1" x14ac:dyDescent="0.25">
      <c r="A13" s="74"/>
      <c r="B13" s="61" t="s">
        <v>24</v>
      </c>
      <c r="C13" s="57" t="s">
        <v>25</v>
      </c>
      <c r="D13" s="63" t="s">
        <v>87</v>
      </c>
      <c r="E13" s="57">
        <v>2</v>
      </c>
      <c r="F13" s="65"/>
      <c r="G13" s="59">
        <v>45000</v>
      </c>
      <c r="H13" s="57" t="s">
        <v>26</v>
      </c>
      <c r="I13" s="59">
        <v>9000</v>
      </c>
    </row>
    <row r="14" spans="1:11" ht="123" customHeight="1" x14ac:dyDescent="0.25">
      <c r="A14" s="74"/>
      <c r="B14" s="62"/>
      <c r="C14" s="58"/>
      <c r="D14" s="64"/>
      <c r="E14" s="58"/>
      <c r="F14" s="66"/>
      <c r="G14" s="60"/>
      <c r="H14" s="58"/>
      <c r="I14" s="60"/>
    </row>
    <row r="15" spans="1:11" ht="409.5" customHeight="1" x14ac:dyDescent="0.25">
      <c r="A15" s="74"/>
      <c r="B15" s="61" t="s">
        <v>27</v>
      </c>
      <c r="C15" s="57" t="s">
        <v>28</v>
      </c>
      <c r="D15" s="63" t="s">
        <v>87</v>
      </c>
      <c r="E15" s="57">
        <v>18</v>
      </c>
      <c r="F15" s="65"/>
      <c r="G15" s="59">
        <v>25000</v>
      </c>
      <c r="H15" s="57" t="s">
        <v>29</v>
      </c>
      <c r="I15" s="59">
        <v>6100</v>
      </c>
    </row>
    <row r="16" spans="1:11" ht="114" customHeight="1" x14ac:dyDescent="0.25">
      <c r="A16" s="74"/>
      <c r="B16" s="62"/>
      <c r="C16" s="58"/>
      <c r="D16" s="64"/>
      <c r="E16" s="58"/>
      <c r="F16" s="66"/>
      <c r="G16" s="60"/>
      <c r="H16" s="58"/>
      <c r="I16" s="60"/>
    </row>
    <row r="17" spans="1:10" ht="244.5" customHeight="1" x14ac:dyDescent="0.25">
      <c r="A17" s="74"/>
      <c r="B17" s="61" t="s">
        <v>30</v>
      </c>
      <c r="C17" s="57" t="s">
        <v>31</v>
      </c>
      <c r="D17" s="63" t="s">
        <v>87</v>
      </c>
      <c r="E17" s="57">
        <v>4</v>
      </c>
      <c r="F17" s="57"/>
      <c r="G17" s="59">
        <v>40000</v>
      </c>
      <c r="H17" s="57" t="s">
        <v>90</v>
      </c>
      <c r="I17" s="57">
        <v>18500</v>
      </c>
      <c r="J17" s="54"/>
    </row>
    <row r="18" spans="1:10" ht="285.60000000000002" customHeight="1" x14ac:dyDescent="0.25">
      <c r="A18" s="37"/>
      <c r="B18" s="62"/>
      <c r="C18" s="58"/>
      <c r="D18" s="64"/>
      <c r="E18" s="58"/>
      <c r="F18" s="58"/>
      <c r="G18" s="60"/>
      <c r="H18" s="60"/>
      <c r="I18" s="58"/>
      <c r="J18" s="55"/>
    </row>
    <row r="19" spans="1:10" s="26" customFormat="1" ht="409.2" customHeight="1" x14ac:dyDescent="0.2">
      <c r="A19" s="56">
        <v>3</v>
      </c>
      <c r="B19" s="23" t="s">
        <v>32</v>
      </c>
      <c r="C19" s="24" t="s">
        <v>33</v>
      </c>
      <c r="D19" s="40" t="s">
        <v>89</v>
      </c>
      <c r="E19" s="42">
        <v>10</v>
      </c>
      <c r="F19" s="42"/>
      <c r="G19" s="25">
        <v>8000</v>
      </c>
      <c r="H19" s="24" t="s">
        <v>20</v>
      </c>
      <c r="I19" s="25">
        <v>4000</v>
      </c>
      <c r="J19" s="38">
        <f>F19*(G19+I19)</f>
        <v>0</v>
      </c>
    </row>
    <row r="20" spans="1:10" ht="405" customHeight="1" x14ac:dyDescent="0.25">
      <c r="A20" s="56"/>
      <c r="B20" s="23" t="s">
        <v>34</v>
      </c>
      <c r="C20" s="24" t="s">
        <v>35</v>
      </c>
      <c r="D20" s="40" t="s">
        <v>89</v>
      </c>
      <c r="E20" s="24">
        <v>14</v>
      </c>
      <c r="F20" s="44"/>
      <c r="G20" s="41">
        <v>12000</v>
      </c>
      <c r="H20" s="24" t="s">
        <v>23</v>
      </c>
      <c r="I20" s="25">
        <v>5800</v>
      </c>
    </row>
    <row r="21" spans="1:10" ht="408" customHeight="1" x14ac:dyDescent="0.25">
      <c r="A21" s="56"/>
      <c r="B21" s="23" t="s">
        <v>36</v>
      </c>
      <c r="C21" s="24" t="s">
        <v>37</v>
      </c>
      <c r="D21" s="40" t="s">
        <v>89</v>
      </c>
      <c r="E21" s="43">
        <v>10</v>
      </c>
      <c r="F21" s="27"/>
      <c r="G21" s="25">
        <v>20000</v>
      </c>
      <c r="H21" s="24" t="s">
        <v>29</v>
      </c>
      <c r="I21" s="25">
        <v>6100</v>
      </c>
    </row>
    <row r="22" spans="1:10" ht="12" customHeight="1" x14ac:dyDescent="0.25">
      <c r="A22" s="39"/>
      <c r="B22" s="45"/>
      <c r="C22" s="28"/>
      <c r="D22" s="46"/>
      <c r="E22" s="28"/>
    </row>
    <row r="23" spans="1:10" x14ac:dyDescent="0.2">
      <c r="E23" s="29"/>
    </row>
    <row r="26" spans="1:10" x14ac:dyDescent="0.2">
      <c r="E26" s="29"/>
    </row>
  </sheetData>
  <mergeCells count="44">
    <mergeCell ref="A3:A8"/>
    <mergeCell ref="A9:A17"/>
    <mergeCell ref="A19:A21"/>
    <mergeCell ref="B15:B16"/>
    <mergeCell ref="D9:D10"/>
    <mergeCell ref="D11:D12"/>
    <mergeCell ref="C11:C12"/>
    <mergeCell ref="B11:B12"/>
    <mergeCell ref="C9:C10"/>
    <mergeCell ref="B9:B10"/>
    <mergeCell ref="E9:E10"/>
    <mergeCell ref="B13:B14"/>
    <mergeCell ref="E15:E16"/>
    <mergeCell ref="G15:G16"/>
    <mergeCell ref="I15:I16"/>
    <mergeCell ref="F9:F10"/>
    <mergeCell ref="F13:F14"/>
    <mergeCell ref="F15:F16"/>
    <mergeCell ref="D13:D14"/>
    <mergeCell ref="C13:C14"/>
    <mergeCell ref="F11:F12"/>
    <mergeCell ref="G11:G12"/>
    <mergeCell ref="D15:D16"/>
    <mergeCell ref="C15:C16"/>
    <mergeCell ref="E13:E14"/>
    <mergeCell ref="E11:E12"/>
    <mergeCell ref="H15:H16"/>
    <mergeCell ref="G9:G10"/>
    <mergeCell ref="I9:I10"/>
    <mergeCell ref="H11:H12"/>
    <mergeCell ref="I11:I12"/>
    <mergeCell ref="H13:H14"/>
    <mergeCell ref="I13:I14"/>
    <mergeCell ref="G13:G14"/>
    <mergeCell ref="H9:H10"/>
    <mergeCell ref="J17:J18"/>
    <mergeCell ref="D17:D18"/>
    <mergeCell ref="C17:C18"/>
    <mergeCell ref="B17:B18"/>
    <mergeCell ref="F17:F18"/>
    <mergeCell ref="E17:E18"/>
    <mergeCell ref="G17:G18"/>
    <mergeCell ref="H17:H18"/>
    <mergeCell ref="I17:I18"/>
  </mergeCells>
  <pageMargins left="0.7" right="0.7" top="0.78749999999999998" bottom="0.78749999999999998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BFFFF-EBF5-4422-A5FA-FE56F5DA2978}">
  <dimension ref="A1:L26"/>
  <sheetViews>
    <sheetView tabSelected="1" topLeftCell="D2" zoomScale="130" zoomScaleNormal="130" workbookViewId="0">
      <selection activeCell="J1" sqref="J1:K10"/>
    </sheetView>
  </sheetViews>
  <sheetFormatPr baseColWidth="10" defaultColWidth="11.44140625" defaultRowHeight="11.4" x14ac:dyDescent="0.25"/>
  <cols>
    <col min="1" max="1" width="11.5546875" style="1" customWidth="1"/>
    <col min="2" max="2" width="12" style="2" customWidth="1"/>
    <col min="3" max="3" width="23" style="2" customWidth="1"/>
    <col min="4" max="4" width="136.77734375" style="3" customWidth="1"/>
    <col min="5" max="5" width="14.44140625" style="4" customWidth="1"/>
    <col min="6" max="6" width="15" style="1" hidden="1" customWidth="1"/>
    <col min="7" max="9" width="0" style="1" hidden="1" customWidth="1"/>
    <col min="10" max="10" width="11.44140625" style="1" hidden="1" customWidth="1"/>
    <col min="11" max="11" width="0.33203125" style="1" customWidth="1"/>
    <col min="12" max="16384" width="11.44140625" style="1"/>
  </cols>
  <sheetData>
    <row r="1" spans="1:11" ht="59.25" customHeight="1" x14ac:dyDescent="0.25">
      <c r="A1" s="5" t="s">
        <v>0</v>
      </c>
      <c r="B1" s="5" t="s">
        <v>1</v>
      </c>
      <c r="C1" s="6" t="s">
        <v>2</v>
      </c>
      <c r="D1" s="7"/>
      <c r="E1" s="6" t="s">
        <v>3</v>
      </c>
      <c r="F1" s="8" t="s">
        <v>4</v>
      </c>
      <c r="G1" s="6" t="s">
        <v>5</v>
      </c>
      <c r="H1" s="9"/>
      <c r="I1" s="6" t="s">
        <v>91</v>
      </c>
    </row>
    <row r="2" spans="1:11" s="14" customFormat="1" ht="30" customHeight="1" x14ac:dyDescent="0.25">
      <c r="A2" s="10" t="s">
        <v>6</v>
      </c>
      <c r="B2" s="10"/>
      <c r="C2" s="10" t="s">
        <v>7</v>
      </c>
      <c r="D2" s="11" t="s">
        <v>8</v>
      </c>
      <c r="E2" s="12"/>
      <c r="F2" s="13"/>
    </row>
    <row r="3" spans="1:11" ht="326.25" customHeight="1" x14ac:dyDescent="0.25">
      <c r="A3" s="73">
        <v>4</v>
      </c>
      <c r="B3" s="15" t="s">
        <v>92</v>
      </c>
      <c r="C3" s="16" t="s">
        <v>10</v>
      </c>
      <c r="D3" s="17" t="s">
        <v>105</v>
      </c>
      <c r="E3" s="18">
        <v>35</v>
      </c>
      <c r="F3" s="19"/>
      <c r="G3" s="18">
        <v>2800</v>
      </c>
      <c r="H3" s="18"/>
      <c r="I3" s="18"/>
    </row>
    <row r="4" spans="1:11" ht="326.25" customHeight="1" x14ac:dyDescent="0.25">
      <c r="A4" s="73"/>
      <c r="B4" s="15" t="s">
        <v>93</v>
      </c>
      <c r="C4" s="16" t="s">
        <v>12</v>
      </c>
      <c r="D4" s="17" t="s">
        <v>105</v>
      </c>
      <c r="E4" s="18">
        <v>8</v>
      </c>
      <c r="F4" s="19"/>
      <c r="G4" s="18">
        <v>4300</v>
      </c>
      <c r="H4" s="18"/>
      <c r="I4" s="18"/>
    </row>
    <row r="5" spans="1:11" ht="326.25" customHeight="1" x14ac:dyDescent="0.25">
      <c r="A5" s="73"/>
      <c r="B5" s="15" t="s">
        <v>94</v>
      </c>
      <c r="C5" s="16" t="s">
        <v>14</v>
      </c>
      <c r="D5" s="17" t="s">
        <v>105</v>
      </c>
      <c r="E5" s="18">
        <v>45</v>
      </c>
      <c r="F5" s="19"/>
      <c r="G5" s="18">
        <v>6500</v>
      </c>
      <c r="H5" s="18"/>
      <c r="I5" s="18"/>
      <c r="J5" s="20" t="e">
        <f>SUM(#REF!)</f>
        <v>#REF!</v>
      </c>
    </row>
    <row r="6" spans="1:11" ht="315.75" customHeight="1" x14ac:dyDescent="0.25">
      <c r="A6" s="73"/>
      <c r="B6" s="47" t="s">
        <v>15</v>
      </c>
      <c r="C6" s="48" t="s">
        <v>10</v>
      </c>
      <c r="D6" s="49" t="s">
        <v>106</v>
      </c>
      <c r="E6" s="50">
        <v>4</v>
      </c>
      <c r="F6" s="51"/>
      <c r="G6" s="52">
        <v>2700</v>
      </c>
      <c r="H6" s="52"/>
      <c r="I6" s="52"/>
    </row>
    <row r="7" spans="1:11" ht="277.8" customHeight="1" x14ac:dyDescent="0.25">
      <c r="A7" s="73"/>
      <c r="B7" s="47" t="s">
        <v>95</v>
      </c>
      <c r="C7" s="48" t="s">
        <v>12</v>
      </c>
      <c r="D7" s="49" t="s">
        <v>106</v>
      </c>
      <c r="E7" s="50">
        <v>2</v>
      </c>
      <c r="F7" s="51"/>
      <c r="G7" s="52">
        <v>4300</v>
      </c>
      <c r="H7" s="52"/>
      <c r="I7" s="52"/>
    </row>
    <row r="8" spans="1:11" ht="265.8" customHeight="1" x14ac:dyDescent="0.25">
      <c r="A8" s="73"/>
      <c r="B8" s="47" t="s">
        <v>96</v>
      </c>
      <c r="C8" s="48" t="s">
        <v>14</v>
      </c>
      <c r="D8" s="53" t="s">
        <v>106</v>
      </c>
      <c r="E8" s="50">
        <v>10</v>
      </c>
      <c r="F8" s="51"/>
      <c r="G8" s="52">
        <v>6600</v>
      </c>
      <c r="H8" s="52"/>
      <c r="I8" s="52"/>
      <c r="J8" s="21" t="e">
        <f>SUM(#REF!)</f>
        <v>#REF!</v>
      </c>
      <c r="K8" s="22" t="e">
        <f>J8+J5</f>
        <v>#REF!</v>
      </c>
    </row>
    <row r="9" spans="1:11" ht="409.2" customHeight="1" x14ac:dyDescent="0.25">
      <c r="A9" s="74">
        <v>5</v>
      </c>
      <c r="B9" s="61" t="s">
        <v>97</v>
      </c>
      <c r="C9" s="57" t="s">
        <v>19</v>
      </c>
      <c r="D9" s="63" t="s">
        <v>86</v>
      </c>
      <c r="E9" s="57">
        <v>10</v>
      </c>
      <c r="F9" s="67"/>
      <c r="G9" s="59">
        <v>15000</v>
      </c>
      <c r="H9" s="57" t="s">
        <v>20</v>
      </c>
      <c r="I9" s="59">
        <v>3900</v>
      </c>
    </row>
    <row r="10" spans="1:11" ht="100.8" customHeight="1" x14ac:dyDescent="0.25">
      <c r="A10" s="74"/>
      <c r="B10" s="62"/>
      <c r="C10" s="58"/>
      <c r="D10" s="64"/>
      <c r="E10" s="58"/>
      <c r="F10" s="68"/>
      <c r="G10" s="60"/>
      <c r="H10" s="58"/>
      <c r="I10" s="60"/>
    </row>
    <row r="11" spans="1:11" ht="408.6" customHeight="1" x14ac:dyDescent="0.25">
      <c r="A11" s="74"/>
      <c r="B11" s="61" t="s">
        <v>98</v>
      </c>
      <c r="C11" s="57" t="s">
        <v>22</v>
      </c>
      <c r="D11" s="63" t="s">
        <v>88</v>
      </c>
      <c r="E11" s="57">
        <v>6</v>
      </c>
      <c r="F11" s="69"/>
      <c r="G11" s="71">
        <v>22000</v>
      </c>
      <c r="H11" s="57" t="s">
        <v>23</v>
      </c>
      <c r="I11" s="59">
        <v>5800</v>
      </c>
    </row>
    <row r="12" spans="1:11" ht="105.75" customHeight="1" x14ac:dyDescent="0.25">
      <c r="A12" s="74"/>
      <c r="B12" s="62"/>
      <c r="C12" s="58"/>
      <c r="D12" s="64"/>
      <c r="E12" s="58"/>
      <c r="F12" s="70"/>
      <c r="G12" s="72"/>
      <c r="H12" s="58"/>
      <c r="I12" s="60"/>
    </row>
    <row r="13" spans="1:11" ht="405" customHeight="1" x14ac:dyDescent="0.25">
      <c r="A13" s="74"/>
      <c r="B13" s="61" t="s">
        <v>99</v>
      </c>
      <c r="C13" s="57" t="s">
        <v>25</v>
      </c>
      <c r="D13" s="63" t="s">
        <v>87</v>
      </c>
      <c r="E13" s="57">
        <v>2</v>
      </c>
      <c r="F13" s="65"/>
      <c r="G13" s="59">
        <v>45000</v>
      </c>
      <c r="H13" s="57" t="s">
        <v>26</v>
      </c>
      <c r="I13" s="59">
        <v>9000</v>
      </c>
    </row>
    <row r="14" spans="1:11" ht="123" customHeight="1" x14ac:dyDescent="0.25">
      <c r="A14" s="74"/>
      <c r="B14" s="62"/>
      <c r="C14" s="58"/>
      <c r="D14" s="64"/>
      <c r="E14" s="58"/>
      <c r="F14" s="66"/>
      <c r="G14" s="60"/>
      <c r="H14" s="58"/>
      <c r="I14" s="60"/>
    </row>
    <row r="15" spans="1:11" ht="409.5" customHeight="1" x14ac:dyDescent="0.25">
      <c r="A15" s="74"/>
      <c r="B15" s="61" t="s">
        <v>100</v>
      </c>
      <c r="C15" s="57" t="s">
        <v>28</v>
      </c>
      <c r="D15" s="63" t="s">
        <v>87</v>
      </c>
      <c r="E15" s="57">
        <v>10</v>
      </c>
      <c r="F15" s="65"/>
      <c r="G15" s="59">
        <v>25000</v>
      </c>
      <c r="H15" s="57" t="s">
        <v>29</v>
      </c>
      <c r="I15" s="59">
        <v>6100</v>
      </c>
    </row>
    <row r="16" spans="1:11" ht="114" customHeight="1" x14ac:dyDescent="0.25">
      <c r="A16" s="74"/>
      <c r="B16" s="62"/>
      <c r="C16" s="58"/>
      <c r="D16" s="64"/>
      <c r="E16" s="58"/>
      <c r="F16" s="66"/>
      <c r="G16" s="60"/>
      <c r="H16" s="58"/>
      <c r="I16" s="60"/>
    </row>
    <row r="17" spans="1:10" ht="244.5" customHeight="1" x14ac:dyDescent="0.25">
      <c r="A17" s="74"/>
      <c r="B17" s="61" t="s">
        <v>101</v>
      </c>
      <c r="C17" s="57" t="s">
        <v>31</v>
      </c>
      <c r="D17" s="63" t="s">
        <v>87</v>
      </c>
      <c r="E17" s="57">
        <v>2</v>
      </c>
      <c r="F17" s="57"/>
      <c r="G17" s="59">
        <v>40000</v>
      </c>
      <c r="H17" s="57" t="s">
        <v>90</v>
      </c>
      <c r="I17" s="57">
        <v>18500</v>
      </c>
      <c r="J17" s="54"/>
    </row>
    <row r="18" spans="1:10" ht="285.60000000000002" customHeight="1" x14ac:dyDescent="0.25">
      <c r="A18" s="37"/>
      <c r="B18" s="62"/>
      <c r="C18" s="58"/>
      <c r="D18" s="64"/>
      <c r="E18" s="58"/>
      <c r="F18" s="58"/>
      <c r="G18" s="60"/>
      <c r="H18" s="60"/>
      <c r="I18" s="58"/>
      <c r="J18" s="55"/>
    </row>
    <row r="19" spans="1:10" s="26" customFormat="1" ht="409.2" customHeight="1" x14ac:dyDescent="0.2">
      <c r="A19" s="56">
        <v>6</v>
      </c>
      <c r="B19" s="23" t="s">
        <v>102</v>
      </c>
      <c r="C19" s="24" t="s">
        <v>33</v>
      </c>
      <c r="D19" s="40" t="s">
        <v>89</v>
      </c>
      <c r="E19" s="42">
        <v>4</v>
      </c>
      <c r="F19" s="42"/>
      <c r="G19" s="25">
        <v>8000</v>
      </c>
      <c r="H19" s="24" t="s">
        <v>20</v>
      </c>
      <c r="I19" s="25">
        <v>4000</v>
      </c>
      <c r="J19" s="38">
        <f>F19*(G19+I19)</f>
        <v>0</v>
      </c>
    </row>
    <row r="20" spans="1:10" ht="405" customHeight="1" x14ac:dyDescent="0.25">
      <c r="A20" s="56"/>
      <c r="B20" s="23" t="s">
        <v>103</v>
      </c>
      <c r="C20" s="24" t="s">
        <v>35</v>
      </c>
      <c r="D20" s="40" t="s">
        <v>89</v>
      </c>
      <c r="E20" s="24">
        <v>7</v>
      </c>
      <c r="F20" s="44"/>
      <c r="G20" s="41">
        <v>12000</v>
      </c>
      <c r="H20" s="24" t="s">
        <v>23</v>
      </c>
      <c r="I20" s="25">
        <v>5800</v>
      </c>
    </row>
    <row r="21" spans="1:10" ht="408" customHeight="1" x14ac:dyDescent="0.25">
      <c r="A21" s="56"/>
      <c r="B21" s="23" t="s">
        <v>104</v>
      </c>
      <c r="C21" s="24" t="s">
        <v>37</v>
      </c>
      <c r="D21" s="40" t="s">
        <v>89</v>
      </c>
      <c r="E21" s="43">
        <v>5</v>
      </c>
      <c r="F21" s="27"/>
      <c r="G21" s="25">
        <v>20000</v>
      </c>
      <c r="H21" s="24" t="s">
        <v>29</v>
      </c>
      <c r="I21" s="25">
        <v>6100</v>
      </c>
    </row>
    <row r="22" spans="1:10" ht="12" customHeight="1" x14ac:dyDescent="0.25">
      <c r="A22" s="39"/>
      <c r="B22" s="45"/>
      <c r="C22" s="28"/>
      <c r="D22" s="46"/>
      <c r="E22" s="28"/>
    </row>
    <row r="23" spans="1:10" x14ac:dyDescent="0.2">
      <c r="E23" s="29"/>
    </row>
    <row r="26" spans="1:10" x14ac:dyDescent="0.2">
      <c r="E26" s="29"/>
    </row>
  </sheetData>
  <mergeCells count="44">
    <mergeCell ref="E9:E10"/>
    <mergeCell ref="B11:B12"/>
    <mergeCell ref="C11:C12"/>
    <mergeCell ref="D11:D12"/>
    <mergeCell ref="E11:E12"/>
    <mergeCell ref="A3:A8"/>
    <mergeCell ref="A9:A17"/>
    <mergeCell ref="B9:B10"/>
    <mergeCell ref="C9:C10"/>
    <mergeCell ref="D9:D10"/>
    <mergeCell ref="F9:F10"/>
    <mergeCell ref="G9:G10"/>
    <mergeCell ref="H9:H10"/>
    <mergeCell ref="I9:I10"/>
    <mergeCell ref="F11:F12"/>
    <mergeCell ref="G11:G12"/>
    <mergeCell ref="H11:H12"/>
    <mergeCell ref="I11:I12"/>
    <mergeCell ref="H13:H14"/>
    <mergeCell ref="I13:I14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J17:J18"/>
    <mergeCell ref="A19:A21"/>
    <mergeCell ref="H15:H16"/>
    <mergeCell ref="I15:I16"/>
    <mergeCell ref="B17:B18"/>
    <mergeCell ref="C17:C18"/>
    <mergeCell ref="D17:D18"/>
    <mergeCell ref="E17:E18"/>
    <mergeCell ref="F17:F18"/>
    <mergeCell ref="G17:G18"/>
    <mergeCell ref="H17:H18"/>
    <mergeCell ref="I17:I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zoomScaleNormal="100" workbookViewId="0">
      <selection activeCell="G19" sqref="G19"/>
    </sheetView>
  </sheetViews>
  <sheetFormatPr baseColWidth="10" defaultColWidth="11.44140625" defaultRowHeight="13.2" x14ac:dyDescent="0.25"/>
  <cols>
    <col min="1" max="1" width="21.109375" customWidth="1"/>
    <col min="7" max="7" width="56.88671875" customWidth="1"/>
  </cols>
  <sheetData>
    <row r="1" spans="1:7" x14ac:dyDescent="0.25">
      <c r="A1" s="30" t="s">
        <v>38</v>
      </c>
      <c r="G1" t="s">
        <v>39</v>
      </c>
    </row>
    <row r="2" spans="1:7" x14ac:dyDescent="0.25">
      <c r="A2" t="s">
        <v>40</v>
      </c>
      <c r="G2" t="s">
        <v>41</v>
      </c>
    </row>
    <row r="3" spans="1:7" x14ac:dyDescent="0.25">
      <c r="A3" t="s">
        <v>42</v>
      </c>
      <c r="G3" t="s">
        <v>43</v>
      </c>
    </row>
    <row r="4" spans="1:7" x14ac:dyDescent="0.25">
      <c r="A4" t="s">
        <v>44</v>
      </c>
      <c r="B4" t="s">
        <v>45</v>
      </c>
    </row>
    <row r="5" spans="1:7" x14ac:dyDescent="0.25">
      <c r="A5" t="s">
        <v>46</v>
      </c>
      <c r="B5" t="s">
        <v>47</v>
      </c>
    </row>
    <row r="6" spans="1:7" x14ac:dyDescent="0.25">
      <c r="A6" t="s">
        <v>48</v>
      </c>
      <c r="B6" t="s">
        <v>49</v>
      </c>
    </row>
    <row r="7" spans="1:7" x14ac:dyDescent="0.25">
      <c r="A7" t="s">
        <v>50</v>
      </c>
      <c r="G7" s="31" t="s">
        <v>51</v>
      </c>
    </row>
    <row r="8" spans="1:7" x14ac:dyDescent="0.25">
      <c r="A8" t="s">
        <v>52</v>
      </c>
      <c r="G8" s="32" t="s">
        <v>39</v>
      </c>
    </row>
    <row r="9" spans="1:7" ht="12.75" customHeight="1" x14ac:dyDescent="0.25">
      <c r="A9" t="s">
        <v>53</v>
      </c>
      <c r="G9" s="32" t="s">
        <v>54</v>
      </c>
    </row>
    <row r="10" spans="1:7" ht="12.75" customHeight="1" x14ac:dyDescent="0.25">
      <c r="A10" t="s">
        <v>55</v>
      </c>
      <c r="G10" s="32" t="s">
        <v>56</v>
      </c>
    </row>
    <row r="11" spans="1:7" ht="12.75" customHeight="1" x14ac:dyDescent="0.25">
      <c r="G11" s="32" t="s">
        <v>57</v>
      </c>
    </row>
    <row r="12" spans="1:7" x14ac:dyDescent="0.25">
      <c r="G12" s="33" t="s">
        <v>58</v>
      </c>
    </row>
    <row r="13" spans="1:7" x14ac:dyDescent="0.25">
      <c r="A13" t="s">
        <v>59</v>
      </c>
    </row>
    <row r="14" spans="1:7" ht="14.25" customHeight="1" x14ac:dyDescent="0.25">
      <c r="A14" s="34" t="s">
        <v>39</v>
      </c>
    </row>
    <row r="15" spans="1:7" ht="14.25" customHeight="1" x14ac:dyDescent="0.25">
      <c r="A15" s="35" t="s">
        <v>60</v>
      </c>
    </row>
    <row r="16" spans="1:7" ht="14.25" customHeight="1" x14ac:dyDescent="0.25">
      <c r="A16" s="34" t="s">
        <v>61</v>
      </c>
    </row>
    <row r="17" spans="1:1" ht="14.25" customHeight="1" x14ac:dyDescent="0.25">
      <c r="A17" s="34" t="s">
        <v>62</v>
      </c>
    </row>
    <row r="18" spans="1:1" ht="14.25" customHeight="1" x14ac:dyDescent="0.25">
      <c r="A18" s="34" t="s">
        <v>63</v>
      </c>
    </row>
    <row r="19" spans="1:1" ht="14.25" customHeight="1" x14ac:dyDescent="0.25">
      <c r="A19" s="35" t="s">
        <v>64</v>
      </c>
    </row>
    <row r="20" spans="1:1" ht="14.25" customHeight="1" x14ac:dyDescent="0.25">
      <c r="A20" s="34" t="s">
        <v>65</v>
      </c>
    </row>
    <row r="21" spans="1:1" ht="14.25" customHeight="1" x14ac:dyDescent="0.25">
      <c r="A21" s="34" t="s">
        <v>66</v>
      </c>
    </row>
    <row r="22" spans="1:1" ht="14.25" customHeight="1" x14ac:dyDescent="0.25">
      <c r="A22" s="34" t="s">
        <v>67</v>
      </c>
    </row>
    <row r="23" spans="1:1" ht="14.25" customHeight="1" x14ac:dyDescent="0.25">
      <c r="A23" s="35" t="s">
        <v>68</v>
      </c>
    </row>
    <row r="24" spans="1:1" ht="14.25" customHeight="1" x14ac:dyDescent="0.3">
      <c r="A24" s="36" t="s">
        <v>69</v>
      </c>
    </row>
    <row r="25" spans="1:1" ht="14.25" customHeight="1" x14ac:dyDescent="0.25">
      <c r="A25" s="34" t="s">
        <v>70</v>
      </c>
    </row>
    <row r="26" spans="1:1" ht="14.25" customHeight="1" x14ac:dyDescent="0.25">
      <c r="A26" s="34" t="s">
        <v>71</v>
      </c>
    </row>
    <row r="27" spans="1:1" ht="14.25" customHeight="1" x14ac:dyDescent="0.25">
      <c r="A27" s="34" t="s">
        <v>72</v>
      </c>
    </row>
    <row r="28" spans="1:1" ht="14.25" customHeight="1" x14ac:dyDescent="0.25">
      <c r="A28" s="34" t="s">
        <v>73</v>
      </c>
    </row>
    <row r="29" spans="1:1" ht="14.25" customHeight="1" x14ac:dyDescent="0.25">
      <c r="A29" s="34" t="s">
        <v>74</v>
      </c>
    </row>
    <row r="30" spans="1:1" ht="14.25" customHeight="1" x14ac:dyDescent="0.25">
      <c r="A30" s="34" t="s">
        <v>75</v>
      </c>
    </row>
    <row r="31" spans="1:1" ht="14.25" customHeight="1" x14ac:dyDescent="0.25">
      <c r="A31" s="34" t="s">
        <v>76</v>
      </c>
    </row>
    <row r="32" spans="1:1" ht="14.25" customHeight="1" x14ac:dyDescent="0.25">
      <c r="A32" s="34" t="s">
        <v>77</v>
      </c>
    </row>
    <row r="33" spans="1:1" ht="14.25" customHeight="1" x14ac:dyDescent="0.25">
      <c r="A33" s="35" t="s">
        <v>78</v>
      </c>
    </row>
    <row r="34" spans="1:1" ht="14.25" customHeight="1" x14ac:dyDescent="0.25">
      <c r="A34" s="35" t="s">
        <v>79</v>
      </c>
    </row>
    <row r="35" spans="1:1" ht="14.25" customHeight="1" x14ac:dyDescent="0.3">
      <c r="A35" s="36" t="s">
        <v>80</v>
      </c>
    </row>
    <row r="36" spans="1:1" ht="14.25" customHeight="1" x14ac:dyDescent="0.25">
      <c r="A36" s="35" t="s">
        <v>81</v>
      </c>
    </row>
    <row r="37" spans="1:1" ht="14.25" customHeight="1" x14ac:dyDescent="0.3">
      <c r="A37" s="36" t="s">
        <v>82</v>
      </c>
    </row>
    <row r="38" spans="1:1" ht="14.25" customHeight="1" x14ac:dyDescent="0.25">
      <c r="A38" s="35" t="s">
        <v>83</v>
      </c>
    </row>
    <row r="39" spans="1:1" ht="14.25" customHeight="1" x14ac:dyDescent="0.3">
      <c r="A39" s="36" t="s">
        <v>84</v>
      </c>
    </row>
    <row r="40" spans="1:1" ht="14.25" customHeight="1" x14ac:dyDescent="0.25">
      <c r="A40" s="35" t="s">
        <v>85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Specification Lots 1,2,3</vt:lpstr>
      <vt:lpstr>Scpecification Lots 4,5,6</vt:lpstr>
      <vt:lpstr>Dropdown menu</vt:lpstr>
      <vt:lpstr>Category_of_good</vt:lpstr>
      <vt:lpstr>Justification_for_non_neutral_specification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Alyona Aleksandryuk</dc:creator>
  <dc:description/>
  <cp:lastModifiedBy>Wedell, Jens-Oliver GIZ</cp:lastModifiedBy>
  <cp:revision>0</cp:revision>
  <dcterms:created xsi:type="dcterms:W3CDTF">2016-01-26T10:51:40Z</dcterms:created>
  <dcterms:modified xsi:type="dcterms:W3CDTF">2026-10-27T11:41:55Z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0x010100CDB33A4094765C43842BF75870C6DB50</vt:lpwstr>
  </property>
  <property fmtid="{D5CDD505-2E9C-101B-9397-08002B2CF9AE}" pid="3" name="MediaServiceImageTags">
    <vt:lpwstr/>
  </property>
</Properties>
</file>