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julia_berktold_giz_de/Documents/Desktop/BANFen/10059300_10059278_Frequenzumwandler_Ukraine/"/>
    </mc:Choice>
  </mc:AlternateContent>
  <xr:revisionPtr revIDLastSave="158" documentId="8_{85B2A962-FB0A-4051-96A5-0D45915AE8E3}" xr6:coauthVersionLast="47" xr6:coauthVersionMax="47" xr10:uidLastSave="{C902C644-6F3E-49A8-9ACE-50DA4465CB32}"/>
  <bookViews>
    <workbookView xWindow="3504" yWindow="6240" windowWidth="17280" windowHeight="8880" tabRatio="611" firstSheet="4" activeTab="6" xr2:uid="{00000000-000D-0000-FFFF-FFFF00000000}"/>
  </bookViews>
  <sheets>
    <sheet name="Lot 1 (FC 1,5 - 4,5 kW)" sheetId="5" r:id="rId1"/>
    <sheet name="Lot 2 (FC 5,5 - 8,0 kW)" sheetId="8" r:id="rId2"/>
    <sheet name="Lot 3 (FC 11 - 16 kW)" sheetId="9" r:id="rId3"/>
    <sheet name="Lot 4 (FC 18 - 23 kW)" sheetId="10" r:id="rId4"/>
    <sheet name="Lot 5 (FC 30 - 60 kW)" sheetId="11" r:id="rId5"/>
    <sheet name="Lot 6 (FC 75 - 255 kW)" sheetId="12" r:id="rId6"/>
    <sheet name="Lot 7 (FC 30 - 32 kW) (subject " sheetId="13" r:id="rId7"/>
    <sheet name="Lot 8 (75 - 80 kW) (subject to " sheetId="14" r:id="rId8"/>
    <sheet name="Delivery Plan" sheetId="7" r:id="rId9"/>
    <sheet name="Dropdown menu" sheetId="2" state="hidden" r:id="rId10"/>
  </sheets>
  <definedNames>
    <definedName name="_xlnm._FilterDatabase" localSheetId="0" hidden="1">'Lot 1 (FC 1,5 - 4,5 kW)'!$A$1:$G$22</definedName>
    <definedName name="Category_of_good">'Dropdown menu'!$A$14:$A$32</definedName>
    <definedName name="Justification_for_non_neutral_specification">'Dropdown menu'!$G$8:$G$12</definedName>
    <definedName name="yes_no">'Dropdown menu'!$G$1:$G$3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7" l="1"/>
  <c r="T23" i="7" l="1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Q22" i="7"/>
  <c r="R22" i="7"/>
  <c r="S22" i="7"/>
  <c r="T22" i="7"/>
  <c r="S24" i="7" l="1"/>
  <c r="R24" i="7"/>
  <c r="T24" i="7"/>
  <c r="Q24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F24" i="7" l="1"/>
  <c r="K24" i="7"/>
  <c r="C24" i="7"/>
  <c r="O24" i="7"/>
  <c r="G24" i="7"/>
  <c r="H24" i="7"/>
  <c r="L24" i="7"/>
  <c r="I24" i="7"/>
  <c r="J24" i="7"/>
  <c r="D24" i="7"/>
  <c r="M24" i="7"/>
  <c r="N24" i="7"/>
  <c r="P24" i="7"/>
  <c r="E24" i="7"/>
</calcChain>
</file>

<file path=xl/sharedStrings.xml><?xml version="1.0" encoding="utf-8"?>
<sst xmlns="http://schemas.openxmlformats.org/spreadsheetml/2006/main" count="238" uniqueCount="137">
  <si>
    <t>CONFIDENTIAL</t>
  </si>
  <si>
    <t>please choose</t>
  </si>
  <si>
    <t>Item description</t>
  </si>
  <si>
    <t xml:space="preserve">Technical Specification
</t>
  </si>
  <si>
    <t>1.1</t>
  </si>
  <si>
    <t>1.2</t>
  </si>
  <si>
    <t>№</t>
  </si>
  <si>
    <t>Delivery address</t>
  </si>
  <si>
    <t>Type of Equipment</t>
  </si>
  <si>
    <t>Notebook</t>
  </si>
  <si>
    <t>Yes</t>
  </si>
  <si>
    <t>PC</t>
  </si>
  <si>
    <t>No</t>
  </si>
  <si>
    <t>Accesorities</t>
  </si>
  <si>
    <t>(Mouse, Keyboard, Docking Station..)</t>
  </si>
  <si>
    <t>Office technic</t>
  </si>
  <si>
    <t>Telephone,MFD, printer</t>
  </si>
  <si>
    <t>Network components</t>
  </si>
  <si>
    <t>Router, switch, UPS</t>
  </si>
  <si>
    <t>Cartridge</t>
  </si>
  <si>
    <r>
      <t xml:space="preserve">Justification for </t>
    </r>
    <r>
      <rPr>
        <sz val="10"/>
        <color theme="1"/>
        <rFont val="Arial"/>
        <family val="2"/>
        <charset val="204"/>
      </rPr>
      <t>non-neutral specification</t>
    </r>
  </si>
  <si>
    <t>Licence, Software</t>
  </si>
  <si>
    <t>Monitor</t>
  </si>
  <si>
    <t>Special manufacturing</t>
  </si>
  <si>
    <t>TV</t>
  </si>
  <si>
    <t>Compatibility/Standartization in the Project/ Partner organisation</t>
  </si>
  <si>
    <t>Spare parts/ Aditional equipment/ accessories only by one Supplier</t>
  </si>
  <si>
    <t>Maintenance</t>
  </si>
  <si>
    <t>Category of good:</t>
  </si>
  <si>
    <t>S01 Food, beverages, tobacco products</t>
  </si>
  <si>
    <t>S02 Computer system</t>
  </si>
  <si>
    <t>S03 Telecommunications device</t>
  </si>
  <si>
    <t>S04 Standard Software rent (goods)</t>
  </si>
  <si>
    <t>S05 Standard Software buy (goods)</t>
  </si>
  <si>
    <t>S06 Plant Equipment, tool</t>
  </si>
  <si>
    <t>S07 Construction technology</t>
  </si>
  <si>
    <t>S08 Office product, facility and technic, papeterie</t>
  </si>
  <si>
    <t>S09 Literature</t>
  </si>
  <si>
    <t>S10 Hardware rent</t>
  </si>
  <si>
    <t>S11 Energy, extraction product, secondary raw material, residue</t>
  </si>
  <si>
    <t>S12 Electric engineering, automation, process control engineering</t>
  </si>
  <si>
    <t>S13 Vehicle (complete vehicle)</t>
  </si>
  <si>
    <t>S14 Home economics, Home technology</t>
  </si>
  <si>
    <t>S15 Laboratory material, laboratory technology</t>
  </si>
  <si>
    <t>S16 Installation (complete)</t>
  </si>
  <si>
    <t>S17 Medical device</t>
  </si>
  <si>
    <t>S18 Machine, apparatus</t>
  </si>
  <si>
    <t>S19 Occupational safety, accident prevention</t>
  </si>
  <si>
    <t>S20 Marketing</t>
  </si>
  <si>
    <t>S21 Automotive engineering, vehicle component</t>
  </si>
  <si>
    <t>S22 Human and veterinary drug, pesticide, active ingredient</t>
  </si>
  <si>
    <t>S23 Clothing and textiles</t>
  </si>
  <si>
    <t>S24 Body care, personal hygiene</t>
  </si>
  <si>
    <t>S25 Sport, playing, leisure</t>
  </si>
  <si>
    <t>S26 Interior furnishing (excl. Office furnishings)</t>
  </si>
  <si>
    <t>Novovolynsk, Volynskiy region</t>
  </si>
  <si>
    <t>1.3</t>
  </si>
  <si>
    <t>1.4</t>
  </si>
  <si>
    <t xml:space="preserve">Frequency converter 1,5-1,8 kW </t>
  </si>
  <si>
    <t xml:space="preserve">Frequency converter 250-255 kW </t>
  </si>
  <si>
    <t xml:space="preserve">Frequency converter 132 - 137 kW </t>
  </si>
  <si>
    <t xml:space="preserve">Frequency converter 90 - 95 kW </t>
  </si>
  <si>
    <t xml:space="preserve">Frequency converter 75 - 80 kW </t>
  </si>
  <si>
    <t xml:space="preserve">Frequency converter 55 - 60 kW </t>
  </si>
  <si>
    <t xml:space="preserve">Frequency converter 37 - 39 kW </t>
  </si>
  <si>
    <t xml:space="preserve">Frequency converter 30 - 32 kW </t>
  </si>
  <si>
    <t xml:space="preserve">Frequency converter 22 - 23 kW </t>
  </si>
  <si>
    <t xml:space="preserve">Frequency converter 18 - 19 kW </t>
  </si>
  <si>
    <t xml:space="preserve">Frequency converter 15 - 16 kW </t>
  </si>
  <si>
    <t xml:space="preserve">Frequency converter 11 - 12 kW </t>
  </si>
  <si>
    <t xml:space="preserve">Frequency converter 7,5 - 8,0 kW </t>
  </si>
  <si>
    <t xml:space="preserve">Frequency converter 5,5 - 6,0 kW </t>
  </si>
  <si>
    <t xml:space="preserve">Frequency converter 4,0 - 4,5 kW </t>
  </si>
  <si>
    <t xml:space="preserve">Frequency converter 3,0 - 3,5 kW </t>
  </si>
  <si>
    <t xml:space="preserve">Frequency converter 2,2 - 2,6 kW </t>
  </si>
  <si>
    <t>Lviv city, Lviv region</t>
  </si>
  <si>
    <t>Kropyvnytskyi, Kirovograd region</t>
  </si>
  <si>
    <t>Svitlovodsk,  Kirovograd region</t>
  </si>
  <si>
    <t>Monastyryshche town, Cherkasy region</t>
  </si>
  <si>
    <t>Smila town, Cherkasy region</t>
  </si>
  <si>
    <t>Cherkasy city, Cherkasy region</t>
  </si>
  <si>
    <t>Teplodar town, Odesa region</t>
  </si>
  <si>
    <t xml:space="preserve">Frequency converter 150 - 160 kW </t>
  </si>
  <si>
    <t>Lot #</t>
  </si>
  <si>
    <t>Position #</t>
  </si>
  <si>
    <t>Warranty, months</t>
  </si>
  <si>
    <t>Unit of Measurement (UoM)</t>
  </si>
  <si>
    <t>Quantity</t>
  </si>
  <si>
    <t>pcs</t>
  </si>
  <si>
    <t>Vyshgorod city, Kyiv region</t>
  </si>
  <si>
    <t>Kyiv</t>
  </si>
  <si>
    <t>Bila Tserkva</t>
  </si>
  <si>
    <t>Mykolaiv</t>
  </si>
  <si>
    <t>Shostka, Sumy region</t>
  </si>
  <si>
    <t>Pryluky, Chernihiv region</t>
  </si>
  <si>
    <t>Sumy</t>
  </si>
  <si>
    <t>Chernihiv 1</t>
  </si>
  <si>
    <t>Chernihiv 2</t>
  </si>
  <si>
    <t>2.1</t>
  </si>
  <si>
    <t>2.2</t>
  </si>
  <si>
    <t>3.1</t>
  </si>
  <si>
    <t>3.2</t>
  </si>
  <si>
    <t>4.1</t>
  </si>
  <si>
    <t>4.2</t>
  </si>
  <si>
    <t>5.1</t>
  </si>
  <si>
    <t>5.2</t>
  </si>
  <si>
    <t>5.3</t>
  </si>
  <si>
    <t>6.1</t>
  </si>
  <si>
    <t>6.2</t>
  </si>
  <si>
    <t>6.3</t>
  </si>
  <si>
    <t>6.4</t>
  </si>
  <si>
    <t>6.5</t>
  </si>
  <si>
    <t>7.1</t>
  </si>
  <si>
    <t>8.1</t>
  </si>
  <si>
    <t>Quantity for delivery, pcs</t>
  </si>
  <si>
    <t xml:space="preserve">Power: 30.0 - 32.0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 or equivalent
</t>
  </si>
  <si>
    <t xml:space="preserve">Power: 75.0 - 80.0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</si>
  <si>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250.0 - 255.0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</si>
  <si>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150.0 - 160.0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</si>
  <si>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132.0 - 137.0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</si>
  <si>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90.0 - 95.0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</si>
  <si>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55.0 - 60.0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</si>
  <si>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37.0 - 39.0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</si>
  <si>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30.0 - 32.0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</si>
  <si>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18.0 - 19.0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</si>
  <si>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22.0 - 23.0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</si>
  <si>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11.0 - 12.0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</si>
  <si>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15.0 - 16.0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</si>
  <si>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5.5 - 6.0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</si>
  <si>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7.5 - 8.0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</si>
  <si>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4.0 - 4.5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</si>
  <si>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3.0 - 3.5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</si>
  <si>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t xml:space="preserve">Power: 2.2 - 2.6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Certificate of conformity ISO 9001:2015, ISO 14001:2015 та ISO 45001:2019, or equivalent
</t>
  </si>
  <si>
    <t xml:space="preserve">Power: 1.5 - 1.8 kW
Output frequency range: 0 - 590 Hz
Mounting: internal
Operating modes: asynchronous and synchronous engines
Housing protection level: not lower than IP20
Cooling: built-in ventilation
Number of network phases: 3
Rated network voltage: 380...480 V +/-10%
Rated network frequency: 50 Hz +4/-6%
Maximum short-term phase asymmetry: 3% of rated voltage
Maximum length of unshielded cable connection: not less than 300 m
Maximum length of shielded cable connection: not less than 150 m
Presence of built-in EMC filter: category C3
Presence of built-in choke in the DC link to reduce harmonics: THDi ≤48% at full load
Service life of drive components – not less than 30,000 hours
Efficiency: not less than 95%
Discrete inputs/outputs: not less than 3/2
Analog inputs/outputs: not less than 2/1
Relay outputs: not less than 2
Interface: graphic display, fault log, RS485 port, USB port, cascade control
Protection against: motor phase loss; motor short circuit; motor overheating; ground short circuit; internal overheating; current overload/underload, undervoltage/overvoltage.
Technical passport (product passport) 
 Certificate of conformity ISO 9001:2015, ISO 14001:2015 та ISO 45001:2019, or equivalent
</t>
  </si>
  <si>
    <r>
      <rPr>
        <b/>
        <sz val="10"/>
        <color theme="1"/>
        <rFont val="Arial"/>
        <family val="2"/>
      </rPr>
      <t>Relevant for all Positions:</t>
    </r>
    <r>
      <rPr>
        <sz val="10"/>
        <color theme="1"/>
        <rFont val="Arial"/>
        <family val="2"/>
        <charset val="204"/>
      </rPr>
      <t xml:space="preserve"> Availability of an authorized service center in Ukraine. In the event of a warranty case, the center must resolve the issue within 30 days from the date of application</t>
    </r>
    <r>
      <rPr>
        <sz val="10"/>
        <color theme="1"/>
        <rFont val="Arial"/>
        <family val="2"/>
      </rPr>
      <t>.</t>
    </r>
  </si>
  <si>
    <t>8
(subject to confirmation / vorbehaltlich)</t>
  </si>
  <si>
    <t>7
(subject to confirmation / vorbehaltlich)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</si>
</sst>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₴&quot;_-;\-* #,##0.00\ &quot;₴&quot;_-;_-* &quot;-&quot;??\ &quot;₴&quot;_-;_-@_-"/>
  </numFmts>
  <fonts count="23" x14ac:knownFonts="1"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</font>
    <font>
      <i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</font>
    <font>
      <sz val="10"/>
      <color rgb="FFFF0000"/>
      <name val="Arial"/>
      <family val="2"/>
      <charset val="204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5" fillId="0" borderId="0"/>
    <xf numFmtId="0" fontId="7" fillId="0" borderId="0"/>
    <xf numFmtId="0" fontId="3" fillId="0" borderId="0"/>
    <xf numFmtId="0" fontId="2" fillId="0" borderId="0"/>
    <xf numFmtId="164" fontId="7" fillId="0" borderId="0" applyFont="0" applyFill="0" applyBorder="0" applyAlignment="0" applyProtection="0"/>
    <xf numFmtId="0" fontId="2" fillId="0" borderId="0"/>
    <xf numFmtId="0" fontId="16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7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1" applyFont="1" applyAlignment="1">
      <alignment vertical="top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top" wrapText="1"/>
    </xf>
    <xf numFmtId="0" fontId="7" fillId="0" borderId="0" xfId="1" applyFont="1" applyAlignment="1">
      <alignment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3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horizontal="left" vertical="top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9" fillId="2" borderId="3" xfId="0" applyFont="1" applyFill="1" applyBorder="1" applyAlignment="1">
      <alignment horizontal="left" vertical="top"/>
    </xf>
    <xf numFmtId="0" fontId="0" fillId="2" borderId="0" xfId="0" applyFill="1" applyAlignment="1">
      <alignment horizontal="left" vertical="top" wrapText="1"/>
    </xf>
    <xf numFmtId="1" fontId="8" fillId="0" borderId="0" xfId="0" applyNumberFormat="1" applyFont="1" applyAlignment="1">
      <alignment horizontal="left" vertical="top"/>
    </xf>
    <xf numFmtId="49" fontId="13" fillId="7" borderId="1" xfId="0" applyNumberFormat="1" applyFont="1" applyFill="1" applyBorder="1" applyAlignment="1">
      <alignment horizontal="center" vertical="center"/>
    </xf>
    <xf numFmtId="49" fontId="13" fillId="8" borderId="1" xfId="0" applyNumberFormat="1" applyFont="1" applyFill="1" applyBorder="1" applyAlignment="1">
      <alignment horizontal="center" vertical="center"/>
    </xf>
    <xf numFmtId="49" fontId="13" fillId="9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/>
    </xf>
    <xf numFmtId="1" fontId="11" fillId="0" borderId="4" xfId="0" applyNumberFormat="1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 vertical="top"/>
    </xf>
    <xf numFmtId="49" fontId="13" fillId="6" borderId="4" xfId="0" applyNumberFormat="1" applyFont="1" applyFill="1" applyBorder="1" applyAlignment="1">
      <alignment horizontal="center" vertical="center"/>
    </xf>
    <xf numFmtId="49" fontId="13" fillId="1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7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</cellXfs>
  <cellStyles count="16">
    <cellStyle name="Currency 2" xfId="5" xr:uid="{A7A8E1AE-0BDF-4DEE-9AF1-4AC38568FD80}"/>
    <cellStyle name="Hyperlink 2" xfId="8" xr:uid="{1EDA3A34-F7E0-4EFC-BFA4-1292B8105EF1}"/>
    <cellStyle name="Hyperlink 3" xfId="12" xr:uid="{E0B7BBB5-22B2-4A62-924A-392396350851}"/>
    <cellStyle name="Normal 2" xfId="7" xr:uid="{AFBD8FA4-3962-4DA8-A2AC-E8C1BA22CC2F}"/>
    <cellStyle name="Normal 2 2" xfId="15" xr:uid="{A49948BC-A47C-4701-B2BF-3087030BFC3F}"/>
    <cellStyle name="Normal 3" xfId="11" xr:uid="{5347745F-E79E-4BF5-B852-BAC8B968F626}"/>
    <cellStyle name="Standard" xfId="0" builtinId="0"/>
    <cellStyle name="Standard 2" xfId="1" xr:uid="{00000000-0005-0000-0000-000002000000}"/>
    <cellStyle name="Standard 2 2" xfId="3" xr:uid="{51C99204-3B05-4F83-AF26-7DAF88F33B74}"/>
    <cellStyle name="Standard 2 2 2" xfId="6" xr:uid="{5315D2AB-A997-4ADA-8326-F34C6E005059}"/>
    <cellStyle name="Standard 2 2 2 2" xfId="14" xr:uid="{2FD1A9A3-C64E-42E9-BC57-7548A30BDC0E}"/>
    <cellStyle name="Standard 2 2 3" xfId="13" xr:uid="{3A7F7A0A-652A-40FD-AE2E-CF1EEAFD4CFB}"/>
    <cellStyle name="Standard 2 3" xfId="4" xr:uid="{36F90A23-D109-42B0-8B08-29DC52EB5D34}"/>
    <cellStyle name="Standard 3" xfId="2" xr:uid="{00000000-0005-0000-0000-000003000000}"/>
    <cellStyle name="Гіперпосилання 2" xfId="10" xr:uid="{135E75E5-F488-49E2-A7D6-4F63BC27B4DE}"/>
    <cellStyle name="Звичайний 2" xfId="9" xr:uid="{55039886-DC75-4896-9588-ED068F70441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zoomScaleNormal="100" workbookViewId="0">
      <pane ySplit="1" topLeftCell="A2" activePane="bottomLeft" state="frozen"/>
      <selection pane="bottomLeft" activeCell="I6" sqref="I6"/>
    </sheetView>
  </sheetViews>
  <sheetFormatPr baseColWidth="10" defaultColWidth="11.44140625" defaultRowHeight="13.2" x14ac:dyDescent="0.25"/>
  <cols>
    <col min="1" max="1" width="7.109375" style="2" customWidth="1"/>
    <col min="2" max="2" width="9.5546875" style="6" customWidth="1"/>
    <col min="3" max="3" width="16.5546875" style="6" customWidth="1"/>
    <col min="4" max="4" width="77.109375" style="6" customWidth="1"/>
    <col min="5" max="5" width="10.88671875" style="6" customWidth="1"/>
    <col min="6" max="6" width="14.6640625" style="6" customWidth="1"/>
    <col min="7" max="7" width="10" style="6" customWidth="1"/>
    <col min="8" max="16384" width="11.44140625" style="2"/>
  </cols>
  <sheetData>
    <row r="1" spans="1:7" s="13" customFormat="1" ht="61.5" customHeight="1" x14ac:dyDescent="0.25">
      <c r="A1" s="14" t="s">
        <v>83</v>
      </c>
      <c r="B1" s="14" t="s">
        <v>84</v>
      </c>
      <c r="C1" s="15" t="s">
        <v>2</v>
      </c>
      <c r="D1" s="14" t="s">
        <v>3</v>
      </c>
      <c r="E1" s="15" t="s">
        <v>85</v>
      </c>
      <c r="F1" s="15" t="s">
        <v>86</v>
      </c>
      <c r="G1" s="15" t="s">
        <v>87</v>
      </c>
    </row>
    <row r="2" spans="1:7" s="30" customFormat="1" ht="282.60000000000002" customHeight="1" x14ac:dyDescent="0.25">
      <c r="A2" s="56">
        <v>1</v>
      </c>
      <c r="B2" s="57" t="s">
        <v>4</v>
      </c>
      <c r="C2" s="57" t="s">
        <v>58</v>
      </c>
      <c r="D2" s="62" t="s">
        <v>133</v>
      </c>
      <c r="E2" s="59">
        <v>24</v>
      </c>
      <c r="F2" s="60" t="s">
        <v>88</v>
      </c>
      <c r="G2" s="61">
        <v>12</v>
      </c>
    </row>
    <row r="3" spans="1:7" s="30" customFormat="1" ht="284.39999999999998" customHeight="1" x14ac:dyDescent="0.25">
      <c r="A3" s="56">
        <v>1</v>
      </c>
      <c r="B3" s="57" t="s">
        <v>5</v>
      </c>
      <c r="C3" s="57" t="s">
        <v>74</v>
      </c>
      <c r="D3" s="62" t="s">
        <v>132</v>
      </c>
      <c r="E3" s="59">
        <v>24</v>
      </c>
      <c r="F3" s="60" t="s">
        <v>88</v>
      </c>
      <c r="G3" s="61">
        <v>17</v>
      </c>
    </row>
    <row r="4" spans="1:7" s="30" customFormat="1" ht="284.39999999999998" customHeight="1" x14ac:dyDescent="0.25">
      <c r="A4" s="56">
        <v>1</v>
      </c>
      <c r="B4" s="57" t="s">
        <v>56</v>
      </c>
      <c r="C4" s="57" t="s">
        <v>73</v>
      </c>
      <c r="D4" s="62" t="s">
        <v>131</v>
      </c>
      <c r="E4" s="59">
        <v>24</v>
      </c>
      <c r="F4" s="60" t="s">
        <v>88</v>
      </c>
      <c r="G4" s="61">
        <v>23</v>
      </c>
    </row>
    <row r="5" spans="1:7" s="30" customFormat="1" ht="283.8" customHeight="1" x14ac:dyDescent="0.25">
      <c r="A5" s="56">
        <v>1</v>
      </c>
      <c r="B5" s="64" t="s">
        <v>57</v>
      </c>
      <c r="C5" s="64" t="s">
        <v>72</v>
      </c>
      <c r="D5" s="65" t="s">
        <v>130</v>
      </c>
      <c r="E5" s="66">
        <v>24</v>
      </c>
      <c r="F5" s="67" t="s">
        <v>88</v>
      </c>
      <c r="G5" s="68">
        <v>54</v>
      </c>
    </row>
    <row r="6" spans="1:7" ht="29.4" customHeight="1" x14ac:dyDescent="0.25">
      <c r="A6" s="69" t="s">
        <v>134</v>
      </c>
      <c r="B6" s="70"/>
      <c r="C6" s="70"/>
      <c r="D6" s="70"/>
      <c r="E6" s="70"/>
      <c r="F6" s="70"/>
      <c r="G6" s="71"/>
    </row>
    <row r="22" spans="1:7" x14ac:dyDescent="0.25">
      <c r="A22" s="34"/>
      <c r="B22" s="34"/>
      <c r="C22" s="34"/>
      <c r="D22" s="34"/>
      <c r="E22" s="35"/>
      <c r="F22" s="7"/>
      <c r="G22" s="7"/>
    </row>
    <row r="26" spans="1:7" x14ac:dyDescent="0.25">
      <c r="A26" s="19"/>
      <c r="B26" s="20"/>
      <c r="C26" s="20"/>
      <c r="D26" s="20"/>
      <c r="G26" s="18"/>
    </row>
    <row r="27" spans="1:7" s="3" customFormat="1" x14ac:dyDescent="0.25">
      <c r="A27" s="72"/>
      <c r="B27" s="72"/>
      <c r="C27" s="72"/>
      <c r="E27" s="72"/>
      <c r="F27" s="72"/>
      <c r="G27" s="72"/>
    </row>
    <row r="29" spans="1:7" x14ac:dyDescent="0.25">
      <c r="G29" s="18"/>
    </row>
    <row r="32" spans="1:7" x14ac:dyDescent="0.25">
      <c r="G32" s="18"/>
    </row>
    <row r="35" spans="7:7" x14ac:dyDescent="0.25">
      <c r="G35" s="18"/>
    </row>
  </sheetData>
  <autoFilter ref="A1:G22" xr:uid="{00000000-0001-0000-0100-000000000000}"/>
  <mergeCells count="3">
    <mergeCell ref="A27:C27"/>
    <mergeCell ref="E27:G27"/>
    <mergeCell ref="A6:G6"/>
  </mergeCells>
  <phoneticPr fontId="10" type="noConversion"/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E22C-9F88-4016-A82F-FD6CCCBC82A2}">
  <dimension ref="A1:J4"/>
  <sheetViews>
    <sheetView topLeftCell="A2" workbookViewId="0">
      <selection activeCell="A4" sqref="A4:G4"/>
    </sheetView>
  </sheetViews>
  <sheetFormatPr baseColWidth="10" defaultRowHeight="13.2" x14ac:dyDescent="0.25"/>
  <cols>
    <col min="4" max="4" width="83.77734375" customWidth="1"/>
  </cols>
  <sheetData>
    <row r="1" spans="1:10" s="13" customFormat="1" ht="61.5" customHeight="1" x14ac:dyDescent="0.25">
      <c r="A1" s="15" t="s">
        <v>83</v>
      </c>
      <c r="B1" s="15" t="s">
        <v>84</v>
      </c>
      <c r="C1" s="15" t="s">
        <v>2</v>
      </c>
      <c r="D1" s="15" t="s">
        <v>3</v>
      </c>
      <c r="E1" s="15" t="s">
        <v>85</v>
      </c>
      <c r="F1" s="15" t="s">
        <v>86</v>
      </c>
      <c r="G1" s="15" t="s">
        <v>87</v>
      </c>
    </row>
    <row r="2" spans="1:10" s="30" customFormat="1" ht="284.39999999999998" customHeight="1" x14ac:dyDescent="0.25">
      <c r="A2" s="56">
        <v>2</v>
      </c>
      <c r="B2" s="57" t="s">
        <v>98</v>
      </c>
      <c r="C2" s="57" t="s">
        <v>71</v>
      </c>
      <c r="D2" s="62" t="s">
        <v>128</v>
      </c>
      <c r="E2" s="59">
        <v>24</v>
      </c>
      <c r="F2" s="60" t="s">
        <v>88</v>
      </c>
      <c r="G2" s="61">
        <v>26</v>
      </c>
    </row>
    <row r="3" spans="1:10" s="30" customFormat="1" ht="285.60000000000002" customHeight="1" x14ac:dyDescent="0.25">
      <c r="A3" s="56">
        <v>2</v>
      </c>
      <c r="B3" s="57" t="s">
        <v>99</v>
      </c>
      <c r="C3" s="57" t="s">
        <v>70</v>
      </c>
      <c r="D3" s="62" t="s">
        <v>129</v>
      </c>
      <c r="E3" s="59">
        <v>24</v>
      </c>
      <c r="F3" s="60" t="s">
        <v>88</v>
      </c>
      <c r="G3" s="61">
        <v>74</v>
      </c>
      <c r="J3" s="36"/>
    </row>
    <row r="4" spans="1:10" ht="27" customHeight="1" x14ac:dyDescent="0.25">
      <c r="A4" s="69" t="s">
        <v>134</v>
      </c>
      <c r="B4" s="70"/>
      <c r="C4" s="70"/>
      <c r="D4" s="70"/>
      <c r="E4" s="70"/>
      <c r="F4" s="70"/>
      <c r="G4" s="71"/>
    </row>
  </sheetData>
  <mergeCells count="1">
    <mergeCell ref="A4:G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AEA8-1546-4112-987D-92333C95330B}">
  <dimension ref="A1:H4"/>
  <sheetViews>
    <sheetView topLeftCell="A2" workbookViewId="0">
      <selection activeCell="D9" sqref="D9"/>
    </sheetView>
  </sheetViews>
  <sheetFormatPr baseColWidth="10" defaultRowHeight="13.2" x14ac:dyDescent="0.25"/>
  <cols>
    <col min="4" max="4" width="82" customWidth="1"/>
  </cols>
  <sheetData>
    <row r="1" spans="1:8" s="13" customFormat="1" ht="61.5" customHeight="1" x14ac:dyDescent="0.25">
      <c r="A1" s="15" t="s">
        <v>83</v>
      </c>
      <c r="B1" s="15" t="s">
        <v>84</v>
      </c>
      <c r="C1" s="15" t="s">
        <v>2</v>
      </c>
      <c r="D1" s="15" t="s">
        <v>3</v>
      </c>
      <c r="E1" s="15" t="s">
        <v>85</v>
      </c>
      <c r="F1" s="15" t="s">
        <v>86</v>
      </c>
      <c r="G1" s="15" t="s">
        <v>87</v>
      </c>
    </row>
    <row r="2" spans="1:8" s="30" customFormat="1" ht="285.60000000000002" customHeight="1" x14ac:dyDescent="0.25">
      <c r="A2" s="56">
        <v>3</v>
      </c>
      <c r="B2" s="57" t="s">
        <v>100</v>
      </c>
      <c r="C2" s="57" t="s">
        <v>69</v>
      </c>
      <c r="D2" s="62" t="s">
        <v>126</v>
      </c>
      <c r="E2" s="59">
        <v>24</v>
      </c>
      <c r="F2" s="60" t="s">
        <v>88</v>
      </c>
      <c r="G2" s="61">
        <v>24</v>
      </c>
    </row>
    <row r="3" spans="1:8" s="30" customFormat="1" ht="292.8" customHeight="1" x14ac:dyDescent="0.25">
      <c r="A3" s="56">
        <v>3</v>
      </c>
      <c r="B3" s="57" t="s">
        <v>101</v>
      </c>
      <c r="C3" s="57" t="s">
        <v>68</v>
      </c>
      <c r="D3" s="62" t="s">
        <v>127</v>
      </c>
      <c r="E3" s="59">
        <v>24</v>
      </c>
      <c r="F3" s="60" t="s">
        <v>88</v>
      </c>
      <c r="G3" s="61">
        <v>57</v>
      </c>
      <c r="H3" s="36"/>
    </row>
    <row r="4" spans="1:8" ht="26.4" customHeight="1" x14ac:dyDescent="0.25">
      <c r="A4" s="69" t="s">
        <v>134</v>
      </c>
      <c r="B4" s="70"/>
      <c r="C4" s="70"/>
      <c r="D4" s="70"/>
      <c r="E4" s="70"/>
      <c r="F4" s="70"/>
      <c r="G4" s="71"/>
    </row>
  </sheetData>
  <mergeCells count="1">
    <mergeCell ref="A4:G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A0D0-DCF4-46CD-8EBE-6DFD322B5040}">
  <dimension ref="A1:H4"/>
  <sheetViews>
    <sheetView topLeftCell="A2" workbookViewId="0">
      <selection activeCell="A4" sqref="A4:G4"/>
    </sheetView>
  </sheetViews>
  <sheetFormatPr baseColWidth="10" defaultRowHeight="13.2" x14ac:dyDescent="0.25"/>
  <cols>
    <col min="4" max="4" width="68.88671875" customWidth="1"/>
  </cols>
  <sheetData>
    <row r="1" spans="1:8" s="13" customFormat="1" ht="61.5" customHeight="1" x14ac:dyDescent="0.25">
      <c r="A1" s="15" t="s">
        <v>83</v>
      </c>
      <c r="B1" s="15" t="s">
        <v>84</v>
      </c>
      <c r="C1" s="15" t="s">
        <v>2</v>
      </c>
      <c r="D1" s="15" t="s">
        <v>3</v>
      </c>
      <c r="E1" s="15" t="s">
        <v>85</v>
      </c>
      <c r="F1" s="15" t="s">
        <v>86</v>
      </c>
      <c r="G1" s="15" t="s">
        <v>87</v>
      </c>
    </row>
    <row r="2" spans="1:8" s="30" customFormat="1" ht="285.60000000000002" customHeight="1" x14ac:dyDescent="0.25">
      <c r="A2" s="56">
        <v>4</v>
      </c>
      <c r="B2" s="57" t="s">
        <v>102</v>
      </c>
      <c r="C2" s="57" t="s">
        <v>67</v>
      </c>
      <c r="D2" s="58" t="s">
        <v>124</v>
      </c>
      <c r="E2" s="59">
        <v>24</v>
      </c>
      <c r="F2" s="60" t="s">
        <v>88</v>
      </c>
      <c r="G2" s="61">
        <v>46</v>
      </c>
      <c r="H2" s="36"/>
    </row>
    <row r="3" spans="1:8" s="30" customFormat="1" ht="288.60000000000002" customHeight="1" x14ac:dyDescent="0.25">
      <c r="A3" s="56">
        <v>4</v>
      </c>
      <c r="B3" s="57" t="s">
        <v>103</v>
      </c>
      <c r="C3" s="57" t="s">
        <v>66</v>
      </c>
      <c r="D3" s="58" t="s">
        <v>125</v>
      </c>
      <c r="E3" s="59">
        <v>24</v>
      </c>
      <c r="F3" s="60" t="s">
        <v>88</v>
      </c>
      <c r="G3" s="63">
        <v>60</v>
      </c>
    </row>
    <row r="4" spans="1:8" ht="31.8" customHeight="1" x14ac:dyDescent="0.25">
      <c r="A4" s="69" t="s">
        <v>134</v>
      </c>
      <c r="B4" s="70"/>
      <c r="C4" s="70"/>
      <c r="D4" s="70"/>
      <c r="E4" s="70"/>
      <c r="F4" s="70"/>
      <c r="G4" s="71"/>
    </row>
  </sheetData>
  <mergeCells count="1">
    <mergeCell ref="A4:G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2A32-2488-43B3-8B26-93DCBB697421}">
  <dimension ref="A1:G5"/>
  <sheetViews>
    <sheetView topLeftCell="A4" workbookViewId="0">
      <selection activeCell="A5" sqref="A5:G5"/>
    </sheetView>
  </sheetViews>
  <sheetFormatPr baseColWidth="10" defaultRowHeight="13.2" x14ac:dyDescent="0.25"/>
  <cols>
    <col min="4" max="4" width="75.109375" customWidth="1"/>
  </cols>
  <sheetData>
    <row r="1" spans="1:7" s="13" customFormat="1" ht="61.5" customHeight="1" x14ac:dyDescent="0.25">
      <c r="A1" s="15" t="s">
        <v>83</v>
      </c>
      <c r="B1" s="15" t="s">
        <v>84</v>
      </c>
      <c r="C1" s="15" t="s">
        <v>2</v>
      </c>
      <c r="D1" s="15" t="s">
        <v>3</v>
      </c>
      <c r="E1" s="15" t="s">
        <v>85</v>
      </c>
      <c r="F1" s="15" t="s">
        <v>86</v>
      </c>
      <c r="G1" s="15" t="s">
        <v>87</v>
      </c>
    </row>
    <row r="2" spans="1:7" s="30" customFormat="1" ht="284.39999999999998" customHeight="1" x14ac:dyDescent="0.25">
      <c r="A2" s="56">
        <v>5</v>
      </c>
      <c r="B2" s="57" t="s">
        <v>104</v>
      </c>
      <c r="C2" s="57" t="s">
        <v>65</v>
      </c>
      <c r="D2" s="62" t="s">
        <v>123</v>
      </c>
      <c r="E2" s="59">
        <v>24</v>
      </c>
      <c r="F2" s="60" t="s">
        <v>88</v>
      </c>
      <c r="G2" s="63">
        <v>31</v>
      </c>
    </row>
    <row r="3" spans="1:7" s="30" customFormat="1" ht="279.60000000000002" customHeight="1" x14ac:dyDescent="0.25">
      <c r="A3" s="56">
        <v>5</v>
      </c>
      <c r="B3" s="57" t="s">
        <v>105</v>
      </c>
      <c r="C3" s="57" t="s">
        <v>64</v>
      </c>
      <c r="D3" s="62" t="s">
        <v>122</v>
      </c>
      <c r="E3" s="59">
        <v>24</v>
      </c>
      <c r="F3" s="60" t="s">
        <v>88</v>
      </c>
      <c r="G3" s="63">
        <v>28</v>
      </c>
    </row>
    <row r="4" spans="1:7" s="30" customFormat="1" ht="286.8" customHeight="1" x14ac:dyDescent="0.25">
      <c r="A4" s="56">
        <v>5</v>
      </c>
      <c r="B4" s="57" t="s">
        <v>106</v>
      </c>
      <c r="C4" s="57" t="s">
        <v>63</v>
      </c>
      <c r="D4" s="62" t="s">
        <v>121</v>
      </c>
      <c r="E4" s="59">
        <v>24</v>
      </c>
      <c r="F4" s="60" t="s">
        <v>88</v>
      </c>
      <c r="G4" s="63">
        <v>45</v>
      </c>
    </row>
    <row r="5" spans="1:7" ht="30" customHeight="1" x14ac:dyDescent="0.25">
      <c r="A5" s="69" t="s">
        <v>134</v>
      </c>
      <c r="B5" s="70"/>
      <c r="C5" s="70"/>
      <c r="D5" s="70"/>
      <c r="E5" s="70"/>
      <c r="F5" s="70"/>
      <c r="G5" s="71"/>
    </row>
  </sheetData>
  <mergeCells count="1">
    <mergeCell ref="A5:G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9B2A-DEDC-454E-BAEA-AD1F39F8D596}">
  <dimension ref="A1:H7"/>
  <sheetViews>
    <sheetView topLeftCell="A6" workbookViewId="0">
      <selection activeCell="A7" sqref="A7:G7"/>
    </sheetView>
  </sheetViews>
  <sheetFormatPr baseColWidth="10" defaultRowHeight="13.2" x14ac:dyDescent="0.25"/>
  <cols>
    <col min="4" max="4" width="74.88671875" customWidth="1"/>
  </cols>
  <sheetData>
    <row r="1" spans="1:8" s="13" customFormat="1" ht="61.5" customHeight="1" x14ac:dyDescent="0.25">
      <c r="A1" s="15" t="s">
        <v>83</v>
      </c>
      <c r="B1" s="15" t="s">
        <v>84</v>
      </c>
      <c r="C1" s="15" t="s">
        <v>2</v>
      </c>
      <c r="D1" s="15" t="s">
        <v>3</v>
      </c>
      <c r="E1" s="15" t="s">
        <v>85</v>
      </c>
      <c r="F1" s="15" t="s">
        <v>86</v>
      </c>
      <c r="G1" s="15" t="s">
        <v>87</v>
      </c>
    </row>
    <row r="2" spans="1:8" s="30" customFormat="1" ht="282.60000000000002" customHeight="1" x14ac:dyDescent="0.25">
      <c r="A2" s="56">
        <v>6</v>
      </c>
      <c r="B2" s="57" t="s">
        <v>107</v>
      </c>
      <c r="C2" s="57" t="s">
        <v>62</v>
      </c>
      <c r="D2" s="58" t="s">
        <v>116</v>
      </c>
      <c r="E2" s="59">
        <v>24</v>
      </c>
      <c r="F2" s="60" t="s">
        <v>88</v>
      </c>
      <c r="G2" s="61">
        <v>31</v>
      </c>
      <c r="H2" s="36"/>
    </row>
    <row r="3" spans="1:8" s="30" customFormat="1" ht="285" customHeight="1" x14ac:dyDescent="0.25">
      <c r="A3" s="56">
        <v>6</v>
      </c>
      <c r="B3" s="57" t="s">
        <v>108</v>
      </c>
      <c r="C3" s="57" t="s">
        <v>61</v>
      </c>
      <c r="D3" s="58" t="s">
        <v>120</v>
      </c>
      <c r="E3" s="59">
        <v>24</v>
      </c>
      <c r="F3" s="60" t="s">
        <v>88</v>
      </c>
      <c r="G3" s="61">
        <v>29</v>
      </c>
    </row>
    <row r="4" spans="1:8" s="30" customFormat="1" ht="281.39999999999998" customHeight="1" x14ac:dyDescent="0.25">
      <c r="A4" s="56">
        <v>1</v>
      </c>
      <c r="B4" s="57" t="s">
        <v>109</v>
      </c>
      <c r="C4" s="57" t="s">
        <v>60</v>
      </c>
      <c r="D4" s="58" t="s">
        <v>119</v>
      </c>
      <c r="E4" s="59">
        <v>24</v>
      </c>
      <c r="F4" s="60" t="s">
        <v>88</v>
      </c>
      <c r="G4" s="61">
        <v>31</v>
      </c>
    </row>
    <row r="5" spans="1:8" s="30" customFormat="1" ht="282.60000000000002" customHeight="1" x14ac:dyDescent="0.25">
      <c r="A5" s="56">
        <v>6</v>
      </c>
      <c r="B5" s="57" t="s">
        <v>110</v>
      </c>
      <c r="C5" s="57" t="s">
        <v>82</v>
      </c>
      <c r="D5" s="58" t="s">
        <v>118</v>
      </c>
      <c r="E5" s="59">
        <v>24</v>
      </c>
      <c r="F5" s="60" t="s">
        <v>88</v>
      </c>
      <c r="G5" s="61">
        <v>8</v>
      </c>
    </row>
    <row r="6" spans="1:8" s="30" customFormat="1" ht="285.60000000000002" customHeight="1" x14ac:dyDescent="0.25">
      <c r="A6" s="56">
        <v>6</v>
      </c>
      <c r="B6" s="57" t="s">
        <v>111</v>
      </c>
      <c r="C6" s="57" t="s">
        <v>59</v>
      </c>
      <c r="D6" s="58" t="s">
        <v>117</v>
      </c>
      <c r="E6" s="59">
        <v>24</v>
      </c>
      <c r="F6" s="60" t="s">
        <v>88</v>
      </c>
      <c r="G6" s="61">
        <v>23</v>
      </c>
    </row>
    <row r="7" spans="1:8" ht="30" customHeight="1" x14ac:dyDescent="0.25">
      <c r="A7" s="69" t="s">
        <v>134</v>
      </c>
      <c r="B7" s="70"/>
      <c r="C7" s="70"/>
      <c r="D7" s="70"/>
      <c r="E7" s="70"/>
      <c r="F7" s="70"/>
      <c r="G7" s="71"/>
    </row>
  </sheetData>
  <mergeCells count="1">
    <mergeCell ref="A7:G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89401-372E-4282-9900-927726CE787C}">
  <dimension ref="A1:G3"/>
  <sheetViews>
    <sheetView tabSelected="1" workbookViewId="0">
      <selection activeCell="J2" sqref="J2"/>
    </sheetView>
  </sheetViews>
  <sheetFormatPr baseColWidth="10" defaultRowHeight="13.2" x14ac:dyDescent="0.25"/>
  <cols>
    <col min="4" max="4" width="69.88671875" customWidth="1"/>
  </cols>
  <sheetData>
    <row r="1" spans="1:7" s="13" customFormat="1" ht="61.5" customHeight="1" x14ac:dyDescent="0.25">
      <c r="A1" s="14" t="s">
        <v>83</v>
      </c>
      <c r="B1" s="14" t="s">
        <v>84</v>
      </c>
      <c r="C1" s="15" t="s">
        <v>2</v>
      </c>
      <c r="D1" s="14" t="s">
        <v>3</v>
      </c>
      <c r="E1" s="15" t="s">
        <v>85</v>
      </c>
      <c r="F1" s="15" t="s">
        <v>86</v>
      </c>
      <c r="G1" s="15" t="s">
        <v>87</v>
      </c>
    </row>
    <row r="2" spans="1:7" s="30" customFormat="1" ht="294.60000000000002" customHeight="1" x14ac:dyDescent="0.25">
      <c r="A2" s="66" t="s">
        <v>136</v>
      </c>
      <c r="B2" s="57" t="s">
        <v>112</v>
      </c>
      <c r="C2" s="57" t="s">
        <v>65</v>
      </c>
      <c r="D2" s="62" t="s">
        <v>115</v>
      </c>
      <c r="E2" s="59">
        <v>24</v>
      </c>
      <c r="F2" s="60" t="s">
        <v>88</v>
      </c>
      <c r="G2" s="63">
        <v>92</v>
      </c>
    </row>
    <row r="3" spans="1:7" ht="28.2" customHeight="1" x14ac:dyDescent="0.25">
      <c r="A3" s="69" t="s">
        <v>134</v>
      </c>
      <c r="B3" s="70"/>
      <c r="C3" s="70"/>
      <c r="D3" s="70"/>
      <c r="E3" s="70"/>
      <c r="F3" s="70"/>
      <c r="G3" s="71"/>
    </row>
  </sheetData>
  <mergeCells count="1">
    <mergeCell ref="A3:G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94D6-CD1E-418A-A47F-9DEA802B142B}">
  <dimension ref="A1:G3"/>
  <sheetViews>
    <sheetView workbookViewId="0">
      <selection activeCell="A2" sqref="A2"/>
    </sheetView>
  </sheetViews>
  <sheetFormatPr baseColWidth="10" defaultRowHeight="13.2" x14ac:dyDescent="0.25"/>
  <cols>
    <col min="4" max="4" width="61.6640625" customWidth="1"/>
  </cols>
  <sheetData>
    <row r="1" spans="1:7" s="13" customFormat="1" ht="61.5" customHeight="1" x14ac:dyDescent="0.25">
      <c r="A1" s="14" t="s">
        <v>83</v>
      </c>
      <c r="B1" s="14" t="s">
        <v>84</v>
      </c>
      <c r="C1" s="15" t="s">
        <v>2</v>
      </c>
      <c r="D1" s="14" t="s">
        <v>3</v>
      </c>
      <c r="E1" s="15" t="s">
        <v>85</v>
      </c>
      <c r="F1" s="15" t="s">
        <v>86</v>
      </c>
      <c r="G1" s="15" t="s">
        <v>87</v>
      </c>
    </row>
    <row r="2" spans="1:7" s="30" customFormat="1" ht="307.8" customHeight="1" x14ac:dyDescent="0.25">
      <c r="A2" s="66" t="s">
        <v>135</v>
      </c>
      <c r="B2" s="57" t="s">
        <v>113</v>
      </c>
      <c r="C2" s="57" t="s">
        <v>62</v>
      </c>
      <c r="D2" s="58" t="s">
        <v>116</v>
      </c>
      <c r="E2" s="59">
        <v>24</v>
      </c>
      <c r="F2" s="60" t="s">
        <v>88</v>
      </c>
      <c r="G2" s="61">
        <v>80</v>
      </c>
    </row>
    <row r="3" spans="1:7" ht="31.2" customHeight="1" x14ac:dyDescent="0.25">
      <c r="A3" s="69" t="s">
        <v>134</v>
      </c>
      <c r="B3" s="70"/>
      <c r="C3" s="70"/>
      <c r="D3" s="70"/>
      <c r="E3" s="70"/>
      <c r="F3" s="70"/>
      <c r="G3" s="71"/>
    </row>
  </sheetData>
  <mergeCells count="1">
    <mergeCell ref="A3:G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0"/>
  <sheetViews>
    <sheetView zoomScale="90" zoomScaleNormal="90" workbookViewId="0">
      <selection sqref="A1:XFD1"/>
    </sheetView>
  </sheetViews>
  <sheetFormatPr baseColWidth="10" defaultColWidth="9.109375" defaultRowHeight="13.2" x14ac:dyDescent="0.25"/>
  <cols>
    <col min="1" max="1" width="3.109375" style="5" bestFit="1" customWidth="1"/>
    <col min="2" max="2" width="28.109375" style="5" customWidth="1"/>
    <col min="3" max="10" width="4.88671875" style="5" customWidth="1"/>
    <col min="11" max="11" width="5" style="5" customWidth="1"/>
    <col min="12" max="16" width="4.88671875" style="5" customWidth="1"/>
    <col min="17" max="17" width="6.5546875" style="5" customWidth="1"/>
    <col min="18" max="19" width="6.88671875" style="5" customWidth="1"/>
    <col min="20" max="20" width="7.109375" style="5" customWidth="1"/>
    <col min="21" max="21" width="9.109375" style="32"/>
    <col min="22" max="16384" width="9.109375" style="5"/>
  </cols>
  <sheetData>
    <row r="1" spans="1:22" s="4" customFormat="1" x14ac:dyDescent="0.25">
      <c r="A1" s="8"/>
      <c r="B1" s="33" t="s">
        <v>0</v>
      </c>
      <c r="U1" s="31"/>
    </row>
    <row r="2" spans="1:22" s="4" customFormat="1" ht="26.4" customHeight="1" x14ac:dyDescent="0.25">
      <c r="A2" s="8"/>
      <c r="B2" s="8"/>
      <c r="C2" s="73" t="s">
        <v>84</v>
      </c>
      <c r="D2" s="74"/>
      <c r="E2" s="74"/>
      <c r="F2" s="74"/>
      <c r="G2" s="75"/>
      <c r="U2" s="31"/>
    </row>
    <row r="3" spans="1:22" ht="39" customHeight="1" x14ac:dyDescent="0.25">
      <c r="A3" s="76" t="s">
        <v>6</v>
      </c>
      <c r="B3" s="77" t="s">
        <v>7</v>
      </c>
      <c r="C3" s="37" t="s">
        <v>4</v>
      </c>
      <c r="D3" s="37" t="s">
        <v>5</v>
      </c>
      <c r="E3" s="37" t="s">
        <v>56</v>
      </c>
      <c r="F3" s="37" t="s">
        <v>57</v>
      </c>
      <c r="G3" s="38" t="s">
        <v>98</v>
      </c>
      <c r="H3" s="38" t="s">
        <v>99</v>
      </c>
      <c r="I3" s="39" t="s">
        <v>100</v>
      </c>
      <c r="J3" s="39" t="s">
        <v>101</v>
      </c>
      <c r="K3" s="40" t="s">
        <v>102</v>
      </c>
      <c r="L3" s="40" t="s">
        <v>103</v>
      </c>
      <c r="M3" s="41" t="s">
        <v>104</v>
      </c>
      <c r="N3" s="41" t="s">
        <v>105</v>
      </c>
      <c r="O3" s="41" t="s">
        <v>106</v>
      </c>
      <c r="P3" s="42" t="s">
        <v>107</v>
      </c>
      <c r="Q3" s="42" t="s">
        <v>108</v>
      </c>
      <c r="R3" s="42" t="s">
        <v>109</v>
      </c>
      <c r="S3" s="42" t="s">
        <v>110</v>
      </c>
      <c r="T3" s="43" t="s">
        <v>111</v>
      </c>
      <c r="U3" s="54" t="s">
        <v>112</v>
      </c>
      <c r="V3" s="55" t="s">
        <v>113</v>
      </c>
    </row>
    <row r="4" spans="1:22" ht="38.4" customHeight="1" x14ac:dyDescent="0.25">
      <c r="A4" s="76"/>
      <c r="B4" s="77"/>
      <c r="C4" s="78" t="s">
        <v>114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80"/>
    </row>
    <row r="5" spans="1:22" ht="29.25" customHeight="1" x14ac:dyDescent="0.25">
      <c r="A5" s="16">
        <v>1</v>
      </c>
      <c r="B5" s="29" t="s">
        <v>80</v>
      </c>
      <c r="C5" s="24">
        <v>1</v>
      </c>
      <c r="D5" s="24">
        <v>2</v>
      </c>
      <c r="E5" s="24">
        <v>2</v>
      </c>
      <c r="F5" s="24">
        <v>7</v>
      </c>
      <c r="G5" s="24">
        <v>1</v>
      </c>
      <c r="H5" s="24">
        <v>10</v>
      </c>
      <c r="I5" s="24">
        <v>3</v>
      </c>
      <c r="J5" s="24">
        <v>1</v>
      </c>
      <c r="K5" s="24"/>
      <c r="L5" s="24">
        <v>3</v>
      </c>
      <c r="M5" s="24">
        <v>1</v>
      </c>
      <c r="N5" s="24"/>
      <c r="O5" s="24">
        <v>8</v>
      </c>
      <c r="P5" s="24">
        <v>1</v>
      </c>
      <c r="Q5" s="24">
        <v>1</v>
      </c>
      <c r="R5" s="24">
        <v>2</v>
      </c>
      <c r="S5" s="24">
        <v>1</v>
      </c>
      <c r="T5" s="44">
        <v>2</v>
      </c>
      <c r="U5" s="49"/>
      <c r="V5" s="50"/>
    </row>
    <row r="6" spans="1:22" ht="26.25" customHeight="1" x14ac:dyDescent="0.25">
      <c r="A6" s="16">
        <v>2</v>
      </c>
      <c r="B6" s="29" t="s">
        <v>79</v>
      </c>
      <c r="C6" s="24"/>
      <c r="D6" s="24"/>
      <c r="E6" s="24"/>
      <c r="F6" s="24">
        <v>3</v>
      </c>
      <c r="G6" s="24"/>
      <c r="H6" s="24">
        <v>1</v>
      </c>
      <c r="I6" s="24">
        <v>1</v>
      </c>
      <c r="J6" s="24">
        <v>2</v>
      </c>
      <c r="K6" s="24">
        <v>2</v>
      </c>
      <c r="L6" s="24">
        <v>1</v>
      </c>
      <c r="M6" s="24"/>
      <c r="N6" s="24">
        <v>4</v>
      </c>
      <c r="O6" s="24">
        <v>2</v>
      </c>
      <c r="P6" s="24">
        <v>1</v>
      </c>
      <c r="Q6" s="24"/>
      <c r="R6" s="24"/>
      <c r="S6" s="24"/>
      <c r="T6" s="44">
        <v>2</v>
      </c>
      <c r="U6" s="49"/>
      <c r="V6" s="50"/>
    </row>
    <row r="7" spans="1:22" ht="24.75" customHeight="1" x14ac:dyDescent="0.25">
      <c r="A7" s="16">
        <v>3</v>
      </c>
      <c r="B7" s="29" t="s">
        <v>78</v>
      </c>
      <c r="C7" s="24"/>
      <c r="D7" s="24"/>
      <c r="E7" s="24">
        <v>4</v>
      </c>
      <c r="F7" s="24"/>
      <c r="G7" s="24"/>
      <c r="H7" s="24"/>
      <c r="I7" s="24">
        <v>2</v>
      </c>
      <c r="J7" s="24">
        <v>2</v>
      </c>
      <c r="K7" s="24">
        <v>1</v>
      </c>
      <c r="L7" s="24">
        <v>1</v>
      </c>
      <c r="M7" s="24"/>
      <c r="N7" s="24">
        <v>1</v>
      </c>
      <c r="O7" s="24">
        <v>3</v>
      </c>
      <c r="P7" s="24"/>
      <c r="Q7" s="24"/>
      <c r="R7" s="24">
        <v>2</v>
      </c>
      <c r="S7" s="24">
        <v>1</v>
      </c>
      <c r="T7" s="44"/>
      <c r="U7" s="49"/>
      <c r="V7" s="50"/>
    </row>
    <row r="8" spans="1:22" ht="23.25" customHeight="1" x14ac:dyDescent="0.25">
      <c r="A8" s="16">
        <v>4</v>
      </c>
      <c r="B8" s="29" t="s">
        <v>81</v>
      </c>
      <c r="C8" s="24"/>
      <c r="D8" s="24"/>
      <c r="E8" s="24"/>
      <c r="F8" s="24"/>
      <c r="G8" s="24"/>
      <c r="H8" s="24"/>
      <c r="I8" s="24"/>
      <c r="J8" s="24">
        <v>1</v>
      </c>
      <c r="K8" s="24"/>
      <c r="L8" s="24">
        <v>1</v>
      </c>
      <c r="M8" s="24">
        <v>2</v>
      </c>
      <c r="N8" s="24"/>
      <c r="O8" s="24"/>
      <c r="P8" s="24">
        <v>2</v>
      </c>
      <c r="Q8" s="24"/>
      <c r="R8" s="24"/>
      <c r="S8" s="24">
        <v>2</v>
      </c>
      <c r="T8" s="44">
        <v>1</v>
      </c>
      <c r="U8" s="49"/>
      <c r="V8" s="50"/>
    </row>
    <row r="9" spans="1:22" ht="36" customHeight="1" x14ac:dyDescent="0.25">
      <c r="A9" s="16"/>
      <c r="B9" s="29" t="s">
        <v>90</v>
      </c>
      <c r="C9" s="24">
        <v>4</v>
      </c>
      <c r="D9" s="24">
        <v>4</v>
      </c>
      <c r="E9" s="24">
        <v>6</v>
      </c>
      <c r="F9" s="24">
        <v>20</v>
      </c>
      <c r="G9" s="24">
        <v>6</v>
      </c>
      <c r="H9" s="24"/>
      <c r="I9" s="24">
        <v>1</v>
      </c>
      <c r="J9" s="24">
        <v>20</v>
      </c>
      <c r="K9" s="24">
        <v>20</v>
      </c>
      <c r="L9" s="24">
        <v>10</v>
      </c>
      <c r="M9" s="24"/>
      <c r="N9" s="24"/>
      <c r="O9" s="24"/>
      <c r="P9" s="24">
        <v>10</v>
      </c>
      <c r="Q9" s="24">
        <v>10</v>
      </c>
      <c r="R9" s="24">
        <v>10</v>
      </c>
      <c r="S9" s="24"/>
      <c r="T9" s="44">
        <v>10</v>
      </c>
      <c r="U9" s="49"/>
      <c r="V9" s="50"/>
    </row>
    <row r="10" spans="1:22" ht="24" customHeight="1" x14ac:dyDescent="0.25">
      <c r="A10" s="16">
        <v>5</v>
      </c>
      <c r="B10" s="29" t="s">
        <v>89</v>
      </c>
      <c r="C10" s="24">
        <v>1</v>
      </c>
      <c r="D10" s="24"/>
      <c r="E10" s="24"/>
      <c r="F10" s="24"/>
      <c r="G10" s="24"/>
      <c r="H10" s="24"/>
      <c r="I10" s="24"/>
      <c r="J10" s="24">
        <v>2</v>
      </c>
      <c r="K10" s="24"/>
      <c r="L10" s="24">
        <v>6</v>
      </c>
      <c r="M10" s="24">
        <v>1</v>
      </c>
      <c r="N10" s="24"/>
      <c r="O10" s="24"/>
      <c r="P10" s="24"/>
      <c r="Q10" s="24"/>
      <c r="R10" s="24">
        <v>4</v>
      </c>
      <c r="S10" s="24"/>
      <c r="T10" s="44">
        <v>2</v>
      </c>
      <c r="U10" s="49"/>
      <c r="V10" s="50"/>
    </row>
    <row r="11" spans="1:22" ht="24.75" customHeight="1" x14ac:dyDescent="0.25">
      <c r="A11" s="16"/>
      <c r="B11" s="29" t="s">
        <v>91</v>
      </c>
      <c r="C11" s="24"/>
      <c r="D11" s="24"/>
      <c r="E11" s="24"/>
      <c r="F11" s="24"/>
      <c r="G11" s="24"/>
      <c r="H11" s="24"/>
      <c r="I11" s="24"/>
      <c r="J11" s="24">
        <v>2</v>
      </c>
      <c r="K11" s="24"/>
      <c r="L11" s="24"/>
      <c r="M11" s="24">
        <v>4</v>
      </c>
      <c r="N11" s="24"/>
      <c r="O11" s="24">
        <v>6</v>
      </c>
      <c r="P11" s="24">
        <v>5</v>
      </c>
      <c r="Q11" s="24">
        <v>4</v>
      </c>
      <c r="R11" s="24">
        <v>4</v>
      </c>
      <c r="S11" s="24"/>
      <c r="T11" s="44"/>
      <c r="U11" s="49"/>
      <c r="V11" s="50"/>
    </row>
    <row r="12" spans="1:22" ht="30" customHeight="1" x14ac:dyDescent="0.25">
      <c r="A12" s="16"/>
      <c r="B12" s="29" t="s">
        <v>92</v>
      </c>
      <c r="C12" s="24"/>
      <c r="D12" s="24">
        <v>3</v>
      </c>
      <c r="E12" s="24">
        <v>4</v>
      </c>
      <c r="F12" s="24">
        <v>4</v>
      </c>
      <c r="G12" s="24">
        <v>4</v>
      </c>
      <c r="H12" s="24">
        <v>10</v>
      </c>
      <c r="I12" s="24">
        <v>4</v>
      </c>
      <c r="J12" s="24">
        <v>4</v>
      </c>
      <c r="K12" s="24">
        <v>2</v>
      </c>
      <c r="L12" s="24">
        <v>3</v>
      </c>
      <c r="M12" s="24">
        <v>1</v>
      </c>
      <c r="N12" s="24">
        <v>1</v>
      </c>
      <c r="O12" s="24">
        <v>1</v>
      </c>
      <c r="P12" s="24"/>
      <c r="Q12" s="24"/>
      <c r="R12" s="24"/>
      <c r="S12" s="24"/>
      <c r="T12" s="44"/>
      <c r="U12" s="49"/>
      <c r="V12" s="50"/>
    </row>
    <row r="13" spans="1:22" ht="30" customHeight="1" x14ac:dyDescent="0.25">
      <c r="A13" s="16"/>
      <c r="B13" s="29" t="s">
        <v>93</v>
      </c>
      <c r="C13" s="24"/>
      <c r="D13" s="24"/>
      <c r="E13" s="24"/>
      <c r="F13" s="24"/>
      <c r="G13" s="24"/>
      <c r="H13" s="24"/>
      <c r="I13" s="24"/>
      <c r="J13" s="24"/>
      <c r="K13" s="24"/>
      <c r="L13" s="24">
        <v>1</v>
      </c>
      <c r="M13" s="24"/>
      <c r="N13" s="24"/>
      <c r="O13" s="24"/>
      <c r="P13" s="24"/>
      <c r="Q13" s="24"/>
      <c r="R13" s="24"/>
      <c r="S13" s="24">
        <v>1</v>
      </c>
      <c r="T13" s="44">
        <v>3</v>
      </c>
      <c r="U13" s="49"/>
      <c r="V13" s="50"/>
    </row>
    <row r="14" spans="1:22" ht="30" customHeight="1" x14ac:dyDescent="0.25">
      <c r="A14" s="16"/>
      <c r="B14" s="29" t="s">
        <v>94</v>
      </c>
      <c r="C14" s="24"/>
      <c r="D14" s="24">
        <v>2</v>
      </c>
      <c r="E14" s="24">
        <v>3</v>
      </c>
      <c r="F14" s="24">
        <v>3</v>
      </c>
      <c r="G14" s="24">
        <v>2</v>
      </c>
      <c r="H14" s="24">
        <v>3</v>
      </c>
      <c r="I14" s="24">
        <v>2</v>
      </c>
      <c r="J14" s="24">
        <v>2</v>
      </c>
      <c r="K14" s="24"/>
      <c r="L14" s="24">
        <v>4</v>
      </c>
      <c r="M14" s="24">
        <v>3</v>
      </c>
      <c r="N14" s="24">
        <v>5</v>
      </c>
      <c r="O14" s="24">
        <v>4</v>
      </c>
      <c r="P14" s="24">
        <v>3</v>
      </c>
      <c r="Q14" s="24">
        <v>4</v>
      </c>
      <c r="R14" s="24">
        <v>4</v>
      </c>
      <c r="S14" s="24">
        <v>2</v>
      </c>
      <c r="T14" s="44">
        <v>1</v>
      </c>
      <c r="U14" s="49"/>
      <c r="V14" s="50"/>
    </row>
    <row r="15" spans="1:22" ht="30" customHeight="1" x14ac:dyDescent="0.25">
      <c r="A15" s="16"/>
      <c r="B15" s="29" t="s">
        <v>95</v>
      </c>
      <c r="C15" s="24"/>
      <c r="D15" s="24"/>
      <c r="E15" s="24"/>
      <c r="F15" s="24"/>
      <c r="G15" s="24"/>
      <c r="H15" s="24">
        <v>5</v>
      </c>
      <c r="I15" s="24"/>
      <c r="J15" s="24">
        <v>5</v>
      </c>
      <c r="K15" s="24"/>
      <c r="L15" s="24">
        <v>14</v>
      </c>
      <c r="M15" s="24">
        <v>3</v>
      </c>
      <c r="N15" s="24"/>
      <c r="O15" s="24"/>
      <c r="P15" s="24"/>
      <c r="Q15" s="24"/>
      <c r="R15" s="24"/>
      <c r="S15" s="24"/>
      <c r="T15" s="44"/>
      <c r="U15" s="49"/>
      <c r="V15" s="50"/>
    </row>
    <row r="16" spans="1:22" ht="30" customHeight="1" x14ac:dyDescent="0.25">
      <c r="A16" s="16"/>
      <c r="B16" s="29" t="s">
        <v>96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>
        <v>4</v>
      </c>
      <c r="O16" s="24"/>
      <c r="P16" s="24">
        <v>1</v>
      </c>
      <c r="Q16" s="24">
        <v>3</v>
      </c>
      <c r="R16" s="24">
        <v>4</v>
      </c>
      <c r="S16" s="24"/>
      <c r="T16" s="44"/>
      <c r="U16" s="49"/>
      <c r="V16" s="50"/>
    </row>
    <row r="17" spans="1:22" ht="30" customHeight="1" x14ac:dyDescent="0.25">
      <c r="A17" s="16"/>
      <c r="B17" s="29" t="s">
        <v>97</v>
      </c>
      <c r="C17" s="24"/>
      <c r="D17" s="24"/>
      <c r="E17" s="24"/>
      <c r="F17" s="24">
        <v>11</v>
      </c>
      <c r="G17" s="24">
        <v>1</v>
      </c>
      <c r="H17" s="24">
        <v>32</v>
      </c>
      <c r="I17" s="24">
        <v>3</v>
      </c>
      <c r="J17" s="24">
        <v>8</v>
      </c>
      <c r="K17" s="24">
        <v>17</v>
      </c>
      <c r="L17" s="24">
        <v>6</v>
      </c>
      <c r="M17" s="24">
        <v>15</v>
      </c>
      <c r="N17" s="24"/>
      <c r="O17" s="24">
        <v>7</v>
      </c>
      <c r="P17" s="24">
        <v>1</v>
      </c>
      <c r="Q17" s="24"/>
      <c r="R17" s="24"/>
      <c r="S17" s="24"/>
      <c r="T17" s="44"/>
      <c r="U17" s="49"/>
      <c r="V17" s="50"/>
    </row>
    <row r="18" spans="1:22" ht="30" customHeight="1" x14ac:dyDescent="0.25">
      <c r="A18" s="16">
        <v>6</v>
      </c>
      <c r="B18" s="29" t="s">
        <v>75</v>
      </c>
      <c r="C18" s="24">
        <v>6</v>
      </c>
      <c r="D18" s="24">
        <v>6</v>
      </c>
      <c r="E18" s="24">
        <v>4</v>
      </c>
      <c r="F18" s="24">
        <v>6</v>
      </c>
      <c r="G18" s="24">
        <v>8</v>
      </c>
      <c r="H18" s="24">
        <v>12</v>
      </c>
      <c r="I18" s="24">
        <v>8</v>
      </c>
      <c r="J18" s="24">
        <v>8</v>
      </c>
      <c r="K18" s="24">
        <v>4</v>
      </c>
      <c r="L18" s="24">
        <v>4</v>
      </c>
      <c r="M18" s="24"/>
      <c r="N18" s="24">
        <v>2</v>
      </c>
      <c r="O18" s="24">
        <v>10</v>
      </c>
      <c r="P18" s="24"/>
      <c r="Q18" s="24"/>
      <c r="R18" s="24"/>
      <c r="S18" s="24"/>
      <c r="T18" s="44"/>
      <c r="U18" s="49"/>
      <c r="V18" s="50"/>
    </row>
    <row r="19" spans="1:22" ht="27" customHeight="1" x14ac:dyDescent="0.25">
      <c r="A19" s="16">
        <v>7</v>
      </c>
      <c r="B19" s="29" t="s">
        <v>76</v>
      </c>
      <c r="C19" s="23"/>
      <c r="D19" s="23"/>
      <c r="E19" s="23"/>
      <c r="F19" s="23"/>
      <c r="G19" s="23">
        <v>3</v>
      </c>
      <c r="H19" s="23"/>
      <c r="I19" s="23"/>
      <c r="J19" s="23"/>
      <c r="K19" s="23"/>
      <c r="L19" s="23">
        <v>6</v>
      </c>
      <c r="M19" s="23"/>
      <c r="N19" s="23">
        <v>6</v>
      </c>
      <c r="O19" s="23">
        <v>4</v>
      </c>
      <c r="P19" s="23">
        <v>3</v>
      </c>
      <c r="Q19" s="23">
        <v>4</v>
      </c>
      <c r="R19" s="23"/>
      <c r="S19" s="23">
        <v>1</v>
      </c>
      <c r="T19" s="45">
        <v>2</v>
      </c>
      <c r="U19" s="49"/>
      <c r="V19" s="50"/>
    </row>
    <row r="20" spans="1:22" ht="29.25" customHeight="1" x14ac:dyDescent="0.25">
      <c r="A20" s="16">
        <v>8</v>
      </c>
      <c r="B20" s="29" t="s">
        <v>55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>
        <v>3</v>
      </c>
      <c r="O20" s="23"/>
      <c r="P20" s="23">
        <v>4</v>
      </c>
      <c r="Q20" s="23">
        <v>3</v>
      </c>
      <c r="R20" s="23">
        <v>1</v>
      </c>
      <c r="S20" s="23"/>
      <c r="T20" s="45"/>
      <c r="U20" s="49"/>
      <c r="V20" s="50"/>
    </row>
    <row r="21" spans="1:22" ht="38.25" customHeight="1" x14ac:dyDescent="0.25">
      <c r="A21" s="16">
        <v>9</v>
      </c>
      <c r="B21" s="29" t="s">
        <v>77</v>
      </c>
      <c r="C21" s="23"/>
      <c r="D21" s="23"/>
      <c r="E21" s="23"/>
      <c r="F21" s="23"/>
      <c r="G21" s="23">
        <v>1</v>
      </c>
      <c r="H21" s="23">
        <v>1</v>
      </c>
      <c r="I21" s="23"/>
      <c r="J21" s="23"/>
      <c r="K21" s="23"/>
      <c r="L21" s="23"/>
      <c r="M21" s="23">
        <v>1</v>
      </c>
      <c r="N21" s="23">
        <v>2</v>
      </c>
      <c r="O21" s="23"/>
      <c r="P21" s="23"/>
      <c r="Q21" s="23"/>
      <c r="R21" s="23"/>
      <c r="S21" s="23"/>
      <c r="T21" s="45"/>
      <c r="U21" s="49"/>
      <c r="V21" s="50"/>
    </row>
    <row r="22" spans="1:22" x14ac:dyDescent="0.25">
      <c r="A22" s="17"/>
      <c r="C22" s="26">
        <f>SUM(C5:C21)</f>
        <v>12</v>
      </c>
      <c r="D22" s="26">
        <f t="shared" ref="D22:P22" si="0">SUM(D5:D21)</f>
        <v>17</v>
      </c>
      <c r="E22" s="26">
        <f t="shared" si="0"/>
        <v>23</v>
      </c>
      <c r="F22" s="26">
        <f t="shared" si="0"/>
        <v>54</v>
      </c>
      <c r="G22" s="26">
        <f t="shared" si="0"/>
        <v>26</v>
      </c>
      <c r="H22" s="26">
        <f t="shared" si="0"/>
        <v>74</v>
      </c>
      <c r="I22" s="26">
        <f t="shared" si="0"/>
        <v>24</v>
      </c>
      <c r="J22" s="26">
        <f t="shared" si="0"/>
        <v>57</v>
      </c>
      <c r="K22" s="26">
        <f t="shared" si="0"/>
        <v>46</v>
      </c>
      <c r="L22" s="26">
        <f t="shared" si="0"/>
        <v>60</v>
      </c>
      <c r="M22" s="26">
        <f t="shared" si="0"/>
        <v>31</v>
      </c>
      <c r="N22" s="26">
        <f t="shared" si="0"/>
        <v>28</v>
      </c>
      <c r="O22" s="26">
        <f t="shared" si="0"/>
        <v>45</v>
      </c>
      <c r="P22" s="26">
        <f t="shared" si="0"/>
        <v>31</v>
      </c>
      <c r="Q22" s="26">
        <f t="shared" ref="Q22:T22" si="1">SUM(Q5:Q21)</f>
        <v>29</v>
      </c>
      <c r="R22" s="26">
        <f t="shared" si="1"/>
        <v>31</v>
      </c>
      <c r="S22" s="26">
        <f t="shared" si="1"/>
        <v>8</v>
      </c>
      <c r="T22" s="46">
        <f t="shared" si="1"/>
        <v>23</v>
      </c>
      <c r="U22" s="49"/>
      <c r="V22" s="50"/>
    </row>
    <row r="23" spans="1:22" x14ac:dyDescent="0.25">
      <c r="A23" s="17"/>
      <c r="C23" s="25">
        <f>'Lot 1 (FC 1,5 - 4,5 kW)'!G2</f>
        <v>12</v>
      </c>
      <c r="D23" s="25">
        <f>'Lot 1 (FC 1,5 - 4,5 kW)'!G3</f>
        <v>17</v>
      </c>
      <c r="E23" s="25">
        <f>'Lot 1 (FC 1,5 - 4,5 kW)'!G4</f>
        <v>23</v>
      </c>
      <c r="F23" s="25">
        <f>'Lot 1 (FC 1,5 - 4,5 kW)'!G5</f>
        <v>54</v>
      </c>
      <c r="G23" s="25">
        <f>'Lot 2 (FC 5,5 - 8,0 kW)'!G2</f>
        <v>26</v>
      </c>
      <c r="H23" s="25">
        <f>'Lot 2 (FC 5,5 - 8,0 kW)'!G3</f>
        <v>74</v>
      </c>
      <c r="I23" s="25">
        <f>'Lot 3 (FC 11 - 16 kW)'!G2</f>
        <v>24</v>
      </c>
      <c r="J23" s="25">
        <f>'Lot 3 (FC 11 - 16 kW)'!G3</f>
        <v>57</v>
      </c>
      <c r="K23" s="25">
        <f>'Lot 4 (FC 18 - 23 kW)'!G2</f>
        <v>46</v>
      </c>
      <c r="L23" s="25">
        <f>'Lot 4 (FC 18 - 23 kW)'!G3</f>
        <v>60</v>
      </c>
      <c r="M23" s="25">
        <f>'Lot 5 (FC 30 - 60 kW)'!G2</f>
        <v>31</v>
      </c>
      <c r="N23" s="25">
        <f>'Lot 5 (FC 30 - 60 kW)'!G3</f>
        <v>28</v>
      </c>
      <c r="O23" s="25">
        <f>'Lot 5 (FC 30 - 60 kW)'!G4</f>
        <v>45</v>
      </c>
      <c r="P23" s="25">
        <f>'Lot 6 (FC 75 - 255 kW)'!G2</f>
        <v>31</v>
      </c>
      <c r="Q23" s="25">
        <f>'Lot 6 (FC 75 - 255 kW)'!G3</f>
        <v>29</v>
      </c>
      <c r="R23" s="25">
        <f>'Lot 6 (FC 75 - 255 kW)'!G4</f>
        <v>31</v>
      </c>
      <c r="S23" s="25">
        <f>'Lot 6 (FC 75 - 255 kW)'!G5</f>
        <v>8</v>
      </c>
      <c r="T23" s="47">
        <f>'Lot 6 (FC 75 - 255 kW)'!G6</f>
        <v>23</v>
      </c>
      <c r="U23" s="49">
        <v>92</v>
      </c>
      <c r="V23" s="53">
        <v>80</v>
      </c>
    </row>
    <row r="24" spans="1:22" s="3" customFormat="1" x14ac:dyDescent="0.25">
      <c r="C24" s="27">
        <f t="shared" ref="C24:P24" si="2">C22-C23</f>
        <v>0</v>
      </c>
      <c r="D24" s="27">
        <f t="shared" si="2"/>
        <v>0</v>
      </c>
      <c r="E24" s="27">
        <f t="shared" si="2"/>
        <v>0</v>
      </c>
      <c r="F24" s="27">
        <f t="shared" si="2"/>
        <v>0</v>
      </c>
      <c r="G24" s="27">
        <f t="shared" si="2"/>
        <v>0</v>
      </c>
      <c r="H24" s="27">
        <f t="shared" si="2"/>
        <v>0</v>
      </c>
      <c r="I24" s="27">
        <f t="shared" si="2"/>
        <v>0</v>
      </c>
      <c r="J24" s="27">
        <f t="shared" si="2"/>
        <v>0</v>
      </c>
      <c r="K24" s="27">
        <f t="shared" si="2"/>
        <v>0</v>
      </c>
      <c r="L24" s="27">
        <f t="shared" si="2"/>
        <v>0</v>
      </c>
      <c r="M24" s="27">
        <f t="shared" si="2"/>
        <v>0</v>
      </c>
      <c r="N24" s="27">
        <f t="shared" si="2"/>
        <v>0</v>
      </c>
      <c r="O24" s="27">
        <f t="shared" si="2"/>
        <v>0</v>
      </c>
      <c r="P24" s="27">
        <f t="shared" si="2"/>
        <v>0</v>
      </c>
      <c r="Q24" s="27">
        <f t="shared" ref="Q24:T24" si="3">Q22-Q23</f>
        <v>0</v>
      </c>
      <c r="R24" s="27">
        <f t="shared" si="3"/>
        <v>0</v>
      </c>
      <c r="S24" s="27">
        <f t="shared" si="3"/>
        <v>0</v>
      </c>
      <c r="T24" s="48">
        <f t="shared" si="3"/>
        <v>0</v>
      </c>
      <c r="U24" s="51"/>
      <c r="V24" s="52"/>
    </row>
    <row r="27" spans="1:22" x14ac:dyDescent="0.25">
      <c r="A27" s="72"/>
      <c r="B27" s="72"/>
    </row>
    <row r="30" spans="1:22" x14ac:dyDescent="0.25">
      <c r="B30" s="28"/>
    </row>
  </sheetData>
  <mergeCells count="5">
    <mergeCell ref="A27:B27"/>
    <mergeCell ref="C2:G2"/>
    <mergeCell ref="A3:A4"/>
    <mergeCell ref="B3:B4"/>
    <mergeCell ref="C4:V4"/>
  </mergeCells>
  <phoneticPr fontId="10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workbookViewId="0">
      <selection activeCell="G19" sqref="G19"/>
    </sheetView>
  </sheetViews>
  <sheetFormatPr baseColWidth="10" defaultColWidth="11.44140625" defaultRowHeight="13.2" x14ac:dyDescent="0.25"/>
  <cols>
    <col min="1" max="1" width="21.109375" customWidth="1"/>
    <col min="7" max="7" width="56.88671875" bestFit="1" customWidth="1"/>
  </cols>
  <sheetData>
    <row r="1" spans="1:7" x14ac:dyDescent="0.25">
      <c r="A1" s="1" t="s">
        <v>8</v>
      </c>
      <c r="G1" t="s">
        <v>1</v>
      </c>
    </row>
    <row r="2" spans="1:7" x14ac:dyDescent="0.25">
      <c r="A2" t="s">
        <v>9</v>
      </c>
      <c r="G2" t="s">
        <v>10</v>
      </c>
    </row>
    <row r="3" spans="1:7" x14ac:dyDescent="0.25">
      <c r="A3" t="s">
        <v>11</v>
      </c>
      <c r="G3" t="s">
        <v>12</v>
      </c>
    </row>
    <row r="4" spans="1:7" x14ac:dyDescent="0.25">
      <c r="A4" t="s">
        <v>13</v>
      </c>
      <c r="B4" t="s">
        <v>14</v>
      </c>
    </row>
    <row r="5" spans="1:7" x14ac:dyDescent="0.25">
      <c r="A5" t="s">
        <v>15</v>
      </c>
      <c r="B5" t="s">
        <v>16</v>
      </c>
    </row>
    <row r="6" spans="1:7" x14ac:dyDescent="0.25">
      <c r="A6" t="s">
        <v>17</v>
      </c>
      <c r="B6" t="s">
        <v>18</v>
      </c>
    </row>
    <row r="7" spans="1:7" x14ac:dyDescent="0.25">
      <c r="A7" t="s">
        <v>19</v>
      </c>
      <c r="G7" s="10" t="s">
        <v>20</v>
      </c>
    </row>
    <row r="8" spans="1:7" x14ac:dyDescent="0.25">
      <c r="A8" t="s">
        <v>21</v>
      </c>
      <c r="G8" s="11" t="s">
        <v>1</v>
      </c>
    </row>
    <row r="9" spans="1:7" ht="13.35" customHeight="1" x14ac:dyDescent="0.25">
      <c r="A9" t="s">
        <v>22</v>
      </c>
      <c r="G9" s="11" t="s">
        <v>23</v>
      </c>
    </row>
    <row r="10" spans="1:7" ht="13.35" customHeight="1" x14ac:dyDescent="0.25">
      <c r="A10" t="s">
        <v>24</v>
      </c>
      <c r="G10" s="11" t="s">
        <v>25</v>
      </c>
    </row>
    <row r="11" spans="1:7" ht="13.35" customHeight="1" x14ac:dyDescent="0.25">
      <c r="G11" s="11" t="s">
        <v>26</v>
      </c>
    </row>
    <row r="12" spans="1:7" x14ac:dyDescent="0.25">
      <c r="G12" s="12" t="s">
        <v>27</v>
      </c>
    </row>
    <row r="13" spans="1:7" x14ac:dyDescent="0.25">
      <c r="A13" t="s">
        <v>28</v>
      </c>
    </row>
    <row r="14" spans="1:7" ht="14.4" x14ac:dyDescent="0.25">
      <c r="A14" s="9" t="s">
        <v>1</v>
      </c>
    </row>
    <row r="15" spans="1:7" ht="14.4" x14ac:dyDescent="0.25">
      <c r="A15" s="21" t="s">
        <v>29</v>
      </c>
    </row>
    <row r="16" spans="1:7" ht="14.4" x14ac:dyDescent="0.25">
      <c r="A16" s="9" t="s">
        <v>30</v>
      </c>
    </row>
    <row r="17" spans="1:1" ht="14.4" x14ac:dyDescent="0.25">
      <c r="A17" s="9" t="s">
        <v>31</v>
      </c>
    </row>
    <row r="18" spans="1:1" ht="14.4" x14ac:dyDescent="0.25">
      <c r="A18" s="9" t="s">
        <v>32</v>
      </c>
    </row>
    <row r="19" spans="1:1" ht="14.4" x14ac:dyDescent="0.25">
      <c r="A19" s="21" t="s">
        <v>33</v>
      </c>
    </row>
    <row r="20" spans="1:1" ht="14.4" x14ac:dyDescent="0.25">
      <c r="A20" s="9" t="s">
        <v>34</v>
      </c>
    </row>
    <row r="21" spans="1:1" ht="14.4" x14ac:dyDescent="0.25">
      <c r="A21" s="9" t="s">
        <v>35</v>
      </c>
    </row>
    <row r="22" spans="1:1" ht="14.4" x14ac:dyDescent="0.25">
      <c r="A22" s="9" t="s">
        <v>36</v>
      </c>
    </row>
    <row r="23" spans="1:1" ht="14.4" x14ac:dyDescent="0.25">
      <c r="A23" s="21" t="s">
        <v>37</v>
      </c>
    </row>
    <row r="24" spans="1:1" ht="14.4" x14ac:dyDescent="0.3">
      <c r="A24" s="22" t="s">
        <v>38</v>
      </c>
    </row>
    <row r="25" spans="1:1" ht="14.4" x14ac:dyDescent="0.25">
      <c r="A25" s="9" t="s">
        <v>39</v>
      </c>
    </row>
    <row r="26" spans="1:1" ht="14.4" x14ac:dyDescent="0.25">
      <c r="A26" s="9" t="s">
        <v>40</v>
      </c>
    </row>
    <row r="27" spans="1:1" ht="14.4" x14ac:dyDescent="0.25">
      <c r="A27" s="9" t="s">
        <v>41</v>
      </c>
    </row>
    <row r="28" spans="1:1" ht="14.4" x14ac:dyDescent="0.25">
      <c r="A28" s="9" t="s">
        <v>42</v>
      </c>
    </row>
    <row r="29" spans="1:1" ht="14.4" x14ac:dyDescent="0.25">
      <c r="A29" s="9" t="s">
        <v>43</v>
      </c>
    </row>
    <row r="30" spans="1:1" ht="14.4" x14ac:dyDescent="0.25">
      <c r="A30" s="9" t="s">
        <v>44</v>
      </c>
    </row>
    <row r="31" spans="1:1" ht="14.4" x14ac:dyDescent="0.25">
      <c r="A31" s="9" t="s">
        <v>45</v>
      </c>
    </row>
    <row r="32" spans="1:1" ht="14.4" x14ac:dyDescent="0.25">
      <c r="A32" s="9" t="s">
        <v>46</v>
      </c>
    </row>
    <row r="33" spans="1:1" ht="14.4" x14ac:dyDescent="0.25">
      <c r="A33" s="21" t="s">
        <v>47</v>
      </c>
    </row>
    <row r="34" spans="1:1" ht="14.4" x14ac:dyDescent="0.25">
      <c r="A34" s="21" t="s">
        <v>48</v>
      </c>
    </row>
    <row r="35" spans="1:1" ht="14.4" x14ac:dyDescent="0.3">
      <c r="A35" s="22" t="s">
        <v>49</v>
      </c>
    </row>
    <row r="36" spans="1:1" ht="14.4" x14ac:dyDescent="0.25">
      <c r="A36" s="21" t="s">
        <v>50</v>
      </c>
    </row>
    <row r="37" spans="1:1" ht="14.4" x14ac:dyDescent="0.3">
      <c r="A37" s="22" t="s">
        <v>51</v>
      </c>
    </row>
    <row r="38" spans="1:1" ht="14.4" x14ac:dyDescent="0.25">
      <c r="A38" s="21" t="s">
        <v>52</v>
      </c>
    </row>
    <row r="39" spans="1:1" ht="14.4" x14ac:dyDescent="0.3">
      <c r="A39" s="22" t="s">
        <v>53</v>
      </c>
    </row>
    <row r="40" spans="1:1" ht="14.4" x14ac:dyDescent="0.25">
      <c r="A40" s="21" t="s">
        <v>54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ac4ecf-9708-45f7-9d64-eaef3bff4f59">
      <Terms xmlns="http://schemas.microsoft.com/office/infopath/2007/PartnerControls"/>
    </lcf76f155ced4ddcb4097134ff3c332f>
    <TaxCatchAll xmlns="47d30a7d-b41a-4785-a964-e05815a9f2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DB33A4094765C43842BF75870C6DB50" ma:contentTypeVersion="18" ma:contentTypeDescription="Ein neues Dokument erstellen." ma:contentTypeScope="" ma:versionID="f217fcbeac133686677991a8977d855f">
  <xsd:schema xmlns:xsd="http://www.w3.org/2001/XMLSchema" xmlns:xs="http://www.w3.org/2001/XMLSchema" xmlns:p="http://schemas.microsoft.com/office/2006/metadata/properties" xmlns:ns2="04ac4ecf-9708-45f7-9d64-eaef3bff4f59" xmlns:ns3="47d30a7d-b41a-4785-a964-e05815a9f29f" targetNamespace="http://schemas.microsoft.com/office/2006/metadata/properties" ma:root="true" ma:fieldsID="66b89a0ac32587905e85f400210566d1" ns2:_="" ns3:_="">
    <xsd:import namespace="04ac4ecf-9708-45f7-9d64-eaef3bff4f59"/>
    <xsd:import namespace="47d30a7d-b41a-4785-a964-e05815a9f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c4ecf-9708-45f7-9d64-eaef3bff4f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0a7d-b41a-4785-a964-e05815a9f2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b4916c2-19fb-4fd6-9add-b783ad637bde}" ma:internalName="TaxCatchAll" ma:showField="CatchAllData" ma:web="47d30a7d-b41a-4785-a964-e05815a9f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3A53A-DFA7-47B0-BFDF-1C0245148C12}">
  <ds:schemaRefs>
    <ds:schemaRef ds:uri="http://schemas.microsoft.com/office/2006/metadata/properties"/>
    <ds:schemaRef ds:uri="http://schemas.microsoft.com/office/infopath/2007/PartnerControls"/>
    <ds:schemaRef ds:uri="04ac4ecf-9708-45f7-9d64-eaef3bff4f59"/>
    <ds:schemaRef ds:uri="47d30a7d-b41a-4785-a964-e05815a9f29f"/>
  </ds:schemaRefs>
</ds:datastoreItem>
</file>

<file path=customXml/itemProps2.xml><?xml version="1.0" encoding="utf-8"?>
<ds:datastoreItem xmlns:ds="http://schemas.openxmlformats.org/officeDocument/2006/customXml" ds:itemID="{8034288F-4A0D-42F7-A82B-1CDB3216CE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670592-952C-4C43-826D-CA57C00A30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ac4ecf-9708-45f7-9d64-eaef3bff4f59"/>
    <ds:schemaRef ds:uri="47d30a7d-b41a-4785-a964-e05815a9f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Lot 1 (FC 1,5 - 4,5 kW)</vt:lpstr>
      <vt:lpstr>Lot 2 (FC 5,5 - 8,0 kW)</vt:lpstr>
      <vt:lpstr>Lot 3 (FC 11 - 16 kW)</vt:lpstr>
      <vt:lpstr>Lot 4 (FC 18 - 23 kW)</vt:lpstr>
      <vt:lpstr>Lot 5 (FC 30 - 60 kW)</vt:lpstr>
      <vt:lpstr>Lot 6 (FC 75 - 255 kW)</vt:lpstr>
      <vt:lpstr>Lot 7 (FC 30 - 32 kW) (subject </vt:lpstr>
      <vt:lpstr>Lot 8 (75 - 80 kW) (subject to </vt:lpstr>
      <vt:lpstr>Delivery Plan</vt:lpstr>
      <vt:lpstr>Dropdown menu</vt:lpstr>
      <vt:lpstr>Category_of_good</vt:lpstr>
      <vt:lpstr>Justification_for_non_neutral_specification</vt:lpstr>
      <vt:lpstr>yes_no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Alyona Aleksandryuk</dc:creator>
  <cp:keywords/>
  <dc:description/>
  <cp:lastModifiedBy>Berktold, Julia GIZ</cp:lastModifiedBy>
  <cp:revision/>
  <dcterms:created xsi:type="dcterms:W3CDTF">2016-01-26T10:51:40Z</dcterms:created>
  <dcterms:modified xsi:type="dcterms:W3CDTF">2026-10-21T10:12:33Z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0x010100CDB33A4094765C43842BF75870C6DB50</vt:lpwstr>
  </property>
  <property fmtid="{D5CDD505-2E9C-101B-9397-08002B2CF9AE}" pid="3" name="MediaServiceImageTags">
    <vt:lpwstr/>
  </property>
</Properties>
</file>